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 codeName="{5022B3EB-BCE5-7840-4BB8-8062D341818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tak\OneDrive\デスクトップ\スターライトゲーム\第3回\申込書\"/>
    </mc:Choice>
  </mc:AlternateContent>
  <xr:revisionPtr revIDLastSave="0" documentId="13_ncr:1_{7829B79B-1F3E-41F9-B1DD-C5BE390934B2}" xr6:coauthVersionLast="47" xr6:coauthVersionMax="47" xr10:uidLastSave="{00000000-0000-0000-0000-000000000000}"/>
  <bookViews>
    <workbookView xWindow="-98" yWindow="-98" windowWidth="20715" windowHeight="13155" firstSheet="1" activeTab="1" xr2:uid="{00000000-000D-0000-FFFF-FFFF00000000}"/>
  </bookViews>
  <sheets>
    <sheet name="使い方" sheetId="12" state="hidden" r:id="rId1"/>
    <sheet name="申込書" sheetId="7" r:id="rId2"/>
    <sheet name="ドロップダウンリスト" sheetId="11" state="hidden" r:id="rId3"/>
    <sheet name="kyougi" sheetId="10" state="hidden" r:id="rId4"/>
    <sheet name="kyougisya" sheetId="9" r:id="rId5"/>
    <sheet name="syozoku" sheetId="8" r:id="rId6"/>
  </sheets>
  <definedNames>
    <definedName name="_xlnm.Print_Area" localSheetId="1">申込書!$A$1:$R$49</definedName>
    <definedName name="種目名">ドロップダウンリスト!$A:$A</definedName>
  </definedNames>
  <calcPr calcId="181029"/>
</workbook>
</file>

<file path=xl/calcChain.xml><?xml version="1.0" encoding="utf-8"?>
<calcChain xmlns="http://schemas.openxmlformats.org/spreadsheetml/2006/main">
  <c r="E16" i="9" l="1"/>
  <c r="A16" i="9" s="1"/>
  <c r="R16" i="9"/>
  <c r="S16" i="9"/>
  <c r="Y16" i="9"/>
  <c r="Z16" i="9"/>
  <c r="AA16" i="9"/>
  <c r="E17" i="9"/>
  <c r="F17" i="9" s="1"/>
  <c r="P17" i="9"/>
  <c r="R17" i="9"/>
  <c r="S17" i="9"/>
  <c r="T17" i="9"/>
  <c r="Y17" i="9"/>
  <c r="Z17" i="9"/>
  <c r="AA17" i="9"/>
  <c r="AB17" i="9"/>
  <c r="A18" i="9"/>
  <c r="E18" i="9"/>
  <c r="H18" i="9" s="1"/>
  <c r="P18" i="9"/>
  <c r="U18" i="9"/>
  <c r="V18" i="9"/>
  <c r="W18" i="9"/>
  <c r="X18" i="9"/>
  <c r="Y18" i="9"/>
  <c r="Z18" i="9"/>
  <c r="E19" i="9"/>
  <c r="K19" i="9" s="1"/>
  <c r="Y19" i="9"/>
  <c r="Z19" i="9"/>
  <c r="E20" i="9"/>
  <c r="A20" i="9" s="1"/>
  <c r="Q20" i="9"/>
  <c r="R20" i="9"/>
  <c r="S20" i="9"/>
  <c r="Y20" i="9"/>
  <c r="Z20" i="9"/>
  <c r="E21" i="9"/>
  <c r="F21" i="9" s="1"/>
  <c r="S21" i="9"/>
  <c r="Y21" i="9"/>
  <c r="Z21" i="9"/>
  <c r="AB21" i="9"/>
  <c r="A22" i="9"/>
  <c r="E22" i="9"/>
  <c r="H22" i="9" s="1"/>
  <c r="U22" i="9"/>
  <c r="V22" i="9"/>
  <c r="W22" i="9"/>
  <c r="X22" i="9"/>
  <c r="Y22" i="9"/>
  <c r="Z22" i="9"/>
  <c r="E23" i="9"/>
  <c r="K23" i="9" s="1"/>
  <c r="Y23" i="9"/>
  <c r="Z23" i="9"/>
  <c r="E24" i="9"/>
  <c r="A24" i="9" s="1"/>
  <c r="Y24" i="9"/>
  <c r="Z24" i="9"/>
  <c r="E25" i="9"/>
  <c r="F25" i="9" s="1"/>
  <c r="G25" i="9"/>
  <c r="H25" i="9"/>
  <c r="J25" i="9"/>
  <c r="S25" i="9"/>
  <c r="T25" i="9"/>
  <c r="U25" i="9"/>
  <c r="V25" i="9"/>
  <c r="Y25" i="9"/>
  <c r="Z25" i="9"/>
  <c r="AB25" i="9"/>
  <c r="E26" i="9"/>
  <c r="H26" i="9" s="1"/>
  <c r="X26" i="9"/>
  <c r="Y26" i="9"/>
  <c r="Z26" i="9"/>
  <c r="E27" i="9"/>
  <c r="K27" i="9" s="1"/>
  <c r="Y27" i="9"/>
  <c r="Z27" i="9"/>
  <c r="E28" i="9"/>
  <c r="A28" i="9" s="1"/>
  <c r="Y28" i="9"/>
  <c r="Z28" i="9"/>
  <c r="J37" i="7"/>
  <c r="M37" i="7"/>
  <c r="J38" i="7"/>
  <c r="M38" i="7"/>
  <c r="J39" i="7"/>
  <c r="M39" i="7"/>
  <c r="J40" i="7"/>
  <c r="M40" i="7"/>
  <c r="J41" i="7"/>
  <c r="M41" i="7"/>
  <c r="J42" i="7"/>
  <c r="M42" i="7"/>
  <c r="J43" i="7"/>
  <c r="M43" i="7"/>
  <c r="J44" i="7"/>
  <c r="M44" i="7"/>
  <c r="J45" i="7"/>
  <c r="M45" i="7"/>
  <c r="J46" i="7"/>
  <c r="M46" i="7"/>
  <c r="J47" i="7"/>
  <c r="M47" i="7"/>
  <c r="J48" i="7"/>
  <c r="M48" i="7"/>
  <c r="J49" i="7"/>
  <c r="M49" i="7"/>
  <c r="O12" i="7"/>
  <c r="O16" i="7"/>
  <c r="O18" i="7"/>
  <c r="O14" i="7"/>
  <c r="O10" i="7"/>
  <c r="M36" i="7"/>
  <c r="J36" i="7"/>
  <c r="M35" i="7"/>
  <c r="J35" i="7"/>
  <c r="M34" i="7"/>
  <c r="J34" i="7"/>
  <c r="M33" i="7"/>
  <c r="J33" i="7"/>
  <c r="M32" i="7"/>
  <c r="J32" i="7"/>
  <c r="M31" i="7"/>
  <c r="J31" i="7"/>
  <c r="M30" i="7"/>
  <c r="J30" i="7"/>
  <c r="M29" i="7"/>
  <c r="J29" i="7"/>
  <c r="M28" i="7"/>
  <c r="J28" i="7"/>
  <c r="M27" i="7"/>
  <c r="J27" i="7"/>
  <c r="M26" i="7"/>
  <c r="J26" i="7"/>
  <c r="M25" i="7"/>
  <c r="J25" i="7"/>
  <c r="M24" i="7"/>
  <c r="J24" i="7"/>
  <c r="H28" i="9" l="1"/>
  <c r="F28" i="9"/>
  <c r="X28" i="9"/>
  <c r="G28" i="9"/>
  <c r="V26" i="9"/>
  <c r="U26" i="9"/>
  <c r="R25" i="9"/>
  <c r="Q24" i="9"/>
  <c r="P22" i="9"/>
  <c r="P21" i="9"/>
  <c r="AA20" i="9"/>
  <c r="P20" i="9"/>
  <c r="O18" i="9"/>
  <c r="L17" i="9"/>
  <c r="Q16" i="9"/>
  <c r="T28" i="9"/>
  <c r="AA21" i="9"/>
  <c r="AB20" i="9"/>
  <c r="S28" i="9"/>
  <c r="AB24" i="9"/>
  <c r="R28" i="9"/>
  <c r="P26" i="9"/>
  <c r="P25" i="9"/>
  <c r="AA24" i="9"/>
  <c r="P24" i="9"/>
  <c r="O22" i="9"/>
  <c r="L21" i="9"/>
  <c r="J20" i="9"/>
  <c r="L18" i="9"/>
  <c r="X17" i="9"/>
  <c r="K17" i="9"/>
  <c r="X16" i="9"/>
  <c r="P16" i="9"/>
  <c r="A26" i="9"/>
  <c r="S24" i="9"/>
  <c r="R21" i="9"/>
  <c r="AA25" i="9"/>
  <c r="AB28" i="9"/>
  <c r="Q28" i="9"/>
  <c r="O26" i="9"/>
  <c r="L25" i="9"/>
  <c r="J24" i="9"/>
  <c r="L22" i="9"/>
  <c r="X21" i="9"/>
  <c r="K21" i="9"/>
  <c r="H20" i="9"/>
  <c r="K18" i="9"/>
  <c r="V17" i="9"/>
  <c r="J17" i="9"/>
  <c r="W16" i="9"/>
  <c r="O16" i="9"/>
  <c r="R24" i="9"/>
  <c r="AA28" i="9"/>
  <c r="J28" i="9"/>
  <c r="L26" i="9"/>
  <c r="X25" i="9"/>
  <c r="K25" i="9"/>
  <c r="H24" i="9"/>
  <c r="K22" i="9"/>
  <c r="V21" i="9"/>
  <c r="J21" i="9"/>
  <c r="X20" i="9"/>
  <c r="G20" i="9"/>
  <c r="U17" i="9"/>
  <c r="H17" i="9"/>
  <c r="V16" i="9"/>
  <c r="L16" i="9"/>
  <c r="K26" i="9"/>
  <c r="X24" i="9"/>
  <c r="G24" i="9"/>
  <c r="U21" i="9"/>
  <c r="H21" i="9"/>
  <c r="T20" i="9"/>
  <c r="F20" i="9"/>
  <c r="U16" i="9"/>
  <c r="K16" i="9"/>
  <c r="T24" i="9"/>
  <c r="F24" i="9"/>
  <c r="T21" i="9"/>
  <c r="G21" i="9"/>
  <c r="AB16" i="9"/>
  <c r="T16" i="9"/>
  <c r="J16" i="9"/>
  <c r="W26" i="9"/>
  <c r="P27" i="9"/>
  <c r="P23" i="9"/>
  <c r="O27" i="9"/>
  <c r="A27" i="9"/>
  <c r="V28" i="9"/>
  <c r="L28" i="9"/>
  <c r="AB27" i="9"/>
  <c r="T27" i="9"/>
  <c r="J27" i="9"/>
  <c r="R26" i="9"/>
  <c r="G26" i="9"/>
  <c r="V24" i="9"/>
  <c r="L24" i="9"/>
  <c r="AB23" i="9"/>
  <c r="T23" i="9"/>
  <c r="G18" i="9"/>
  <c r="J23" i="9"/>
  <c r="R22" i="9"/>
  <c r="G22" i="9"/>
  <c r="V20" i="9"/>
  <c r="L20" i="9"/>
  <c r="AB19" i="9"/>
  <c r="T19" i="9"/>
  <c r="J19" i="9"/>
  <c r="R18" i="9"/>
  <c r="U28" i="9"/>
  <c r="K28" i="9"/>
  <c r="AA27" i="9"/>
  <c r="S27" i="9"/>
  <c r="H27" i="9"/>
  <c r="Q26" i="9"/>
  <c r="F26" i="9"/>
  <c r="W25" i="9"/>
  <c r="O25" i="9"/>
  <c r="A25" i="9"/>
  <c r="U24" i="9"/>
  <c r="K24" i="9"/>
  <c r="AA23" i="9"/>
  <c r="S23" i="9"/>
  <c r="H23" i="9"/>
  <c r="Q22" i="9"/>
  <c r="F22" i="9"/>
  <c r="W21" i="9"/>
  <c r="O21" i="9"/>
  <c r="A21" i="9"/>
  <c r="U20" i="9"/>
  <c r="K20" i="9"/>
  <c r="AA19" i="9"/>
  <c r="S19" i="9"/>
  <c r="H19" i="9"/>
  <c r="Q18" i="9"/>
  <c r="F18" i="9"/>
  <c r="W17" i="9"/>
  <c r="O17" i="9"/>
  <c r="A17" i="9"/>
  <c r="X27" i="9"/>
  <c r="P19" i="9"/>
  <c r="R27" i="9"/>
  <c r="G27" i="9"/>
  <c r="R23" i="9"/>
  <c r="G23" i="9"/>
  <c r="R19" i="9"/>
  <c r="G19" i="9"/>
  <c r="Q27" i="9"/>
  <c r="F27" i="9"/>
  <c r="Q23" i="9"/>
  <c r="F23" i="9"/>
  <c r="Q19" i="9"/>
  <c r="F19" i="9"/>
  <c r="H16" i="9"/>
  <c r="G16" i="9"/>
  <c r="X19" i="9"/>
  <c r="W27" i="9"/>
  <c r="F16" i="9"/>
  <c r="X23" i="9"/>
  <c r="W23" i="9"/>
  <c r="A23" i="9"/>
  <c r="W19" i="9"/>
  <c r="A19" i="9"/>
  <c r="P28" i="9"/>
  <c r="V27" i="9"/>
  <c r="AB26" i="9"/>
  <c r="J26" i="9"/>
  <c r="L23" i="9"/>
  <c r="G17" i="9"/>
  <c r="O23" i="9"/>
  <c r="O19" i="9"/>
  <c r="L27" i="9"/>
  <c r="T26" i="9"/>
  <c r="V23" i="9"/>
  <c r="AB22" i="9"/>
  <c r="T22" i="9"/>
  <c r="J22" i="9"/>
  <c r="V19" i="9"/>
  <c r="L19" i="9"/>
  <c r="AB18" i="9"/>
  <c r="T18" i="9"/>
  <c r="J18" i="9"/>
  <c r="W28" i="9"/>
  <c r="O28" i="9"/>
  <c r="U27" i="9"/>
  <c r="AA26" i="9"/>
  <c r="S26" i="9"/>
  <c r="Q25" i="9"/>
  <c r="W24" i="9"/>
  <c r="O24" i="9"/>
  <c r="U23" i="9"/>
  <c r="AA22" i="9"/>
  <c r="S22" i="9"/>
  <c r="Q21" i="9"/>
  <c r="W20" i="9"/>
  <c r="O20" i="9"/>
  <c r="U19" i="9"/>
  <c r="AA18" i="9"/>
  <c r="S18" i="9"/>
  <c r="Q17" i="9"/>
  <c r="E15" i="9"/>
  <c r="Z15" i="9"/>
  <c r="F15" i="9" l="1"/>
  <c r="L15" i="9"/>
  <c r="T15" i="9"/>
  <c r="S15" i="9"/>
  <c r="AB15" i="9"/>
  <c r="Q15" i="9"/>
  <c r="AA15" i="9"/>
  <c r="P15" i="9"/>
  <c r="O15" i="9"/>
  <c r="X15" i="9"/>
  <c r="K15" i="9"/>
  <c r="W15" i="9"/>
  <c r="H15" i="9"/>
  <c r="V15" i="9"/>
  <c r="G15" i="9"/>
  <c r="J15" i="9"/>
  <c r="R15" i="9"/>
  <c r="Y11" i="9"/>
  <c r="Y12" i="9"/>
  <c r="Y14" i="9"/>
  <c r="M23" i="7"/>
  <c r="J23" i="7"/>
  <c r="Y3" i="9"/>
  <c r="Y4" i="9"/>
  <c r="Y5" i="9"/>
  <c r="Y6" i="9"/>
  <c r="Y7" i="9"/>
  <c r="Y8" i="9"/>
  <c r="Y9" i="9"/>
  <c r="Y10" i="9"/>
  <c r="U15" i="9"/>
  <c r="Y15" i="9"/>
  <c r="Y13" i="9"/>
  <c r="Z14" i="9"/>
  <c r="E14" i="9"/>
  <c r="Z13" i="9"/>
  <c r="E13" i="9"/>
  <c r="Z12" i="9"/>
  <c r="E12" i="9"/>
  <c r="Z11" i="9"/>
  <c r="E11" i="9"/>
  <c r="Z10" i="9"/>
  <c r="E10" i="9"/>
  <c r="Z9" i="9"/>
  <c r="E9" i="9"/>
  <c r="Z8" i="9"/>
  <c r="E8" i="9"/>
  <c r="Z7" i="9"/>
  <c r="E7" i="9"/>
  <c r="Z6" i="9"/>
  <c r="E6" i="9"/>
  <c r="Z5" i="9"/>
  <c r="E5" i="9"/>
  <c r="Z4" i="9"/>
  <c r="E4" i="9"/>
  <c r="Z3" i="9"/>
  <c r="E3" i="9"/>
  <c r="L3" i="9" s="1"/>
  <c r="F2" i="8"/>
  <c r="E2" i="8"/>
  <c r="D2" i="8"/>
  <c r="C2" i="8"/>
  <c r="AA5" i="9" l="1"/>
  <c r="L5" i="9"/>
  <c r="AA4" i="9"/>
  <c r="L4" i="9"/>
  <c r="P12" i="9"/>
  <c r="L12" i="9"/>
  <c r="AA13" i="9"/>
  <c r="L13" i="9"/>
  <c r="AA6" i="9"/>
  <c r="L6" i="9"/>
  <c r="AA10" i="9"/>
  <c r="L10" i="9"/>
  <c r="AA14" i="9"/>
  <c r="L14" i="9"/>
  <c r="AA8" i="9"/>
  <c r="L8" i="9"/>
  <c r="AA9" i="9"/>
  <c r="L9" i="9"/>
  <c r="AA7" i="9"/>
  <c r="L7" i="9"/>
  <c r="AA11" i="9"/>
  <c r="L11" i="9"/>
  <c r="AA3" i="9"/>
  <c r="A3" i="9"/>
  <c r="F3" i="9"/>
  <c r="H3" i="9"/>
  <c r="K3" i="9"/>
  <c r="P3" i="9"/>
  <c r="R3" i="9"/>
  <c r="T3" i="9"/>
  <c r="V3" i="9"/>
  <c r="X3" i="9"/>
  <c r="AB3" i="9"/>
  <c r="F4" i="9"/>
  <c r="H4" i="9"/>
  <c r="K4" i="9"/>
  <c r="P4" i="9"/>
  <c r="R4" i="9"/>
  <c r="T4" i="9"/>
  <c r="V4" i="9"/>
  <c r="X4" i="9"/>
  <c r="AB4" i="9"/>
  <c r="F5" i="9"/>
  <c r="H5" i="9"/>
  <c r="K5" i="9"/>
  <c r="P5" i="9"/>
  <c r="R5" i="9"/>
  <c r="T5" i="9"/>
  <c r="V5" i="9"/>
  <c r="X5" i="9"/>
  <c r="AB5" i="9"/>
  <c r="F6" i="9"/>
  <c r="H6" i="9"/>
  <c r="K6" i="9"/>
  <c r="P6" i="9"/>
  <c r="R6" i="9"/>
  <c r="T6" i="9"/>
  <c r="V6" i="9"/>
  <c r="X6" i="9"/>
  <c r="AB6" i="9"/>
  <c r="F7" i="9"/>
  <c r="H7" i="9"/>
  <c r="K7" i="9"/>
  <c r="P7" i="9"/>
  <c r="R7" i="9"/>
  <c r="T7" i="9"/>
  <c r="V7" i="9"/>
  <c r="X7" i="9"/>
  <c r="AB7" i="9"/>
  <c r="F8" i="9"/>
  <c r="H8" i="9"/>
  <c r="K8" i="9"/>
  <c r="P8" i="9"/>
  <c r="R8" i="9"/>
  <c r="T8" i="9"/>
  <c r="V8" i="9"/>
  <c r="X8" i="9"/>
  <c r="AB8" i="9"/>
  <c r="F9" i="9"/>
  <c r="H9" i="9"/>
  <c r="K9" i="9"/>
  <c r="P9" i="9"/>
  <c r="R9" i="9"/>
  <c r="T9" i="9"/>
  <c r="V9" i="9"/>
  <c r="X9" i="9"/>
  <c r="AB9" i="9"/>
  <c r="F10" i="9"/>
  <c r="H10" i="9"/>
  <c r="K10" i="9"/>
  <c r="P10" i="9"/>
  <c r="R10" i="9"/>
  <c r="T10" i="9"/>
  <c r="V10" i="9"/>
  <c r="X10" i="9"/>
  <c r="AB10" i="9"/>
  <c r="F11" i="9"/>
  <c r="H11" i="9"/>
  <c r="K11" i="9"/>
  <c r="P11" i="9"/>
  <c r="R11" i="9"/>
  <c r="T11" i="9"/>
  <c r="V11" i="9"/>
  <c r="X11" i="9"/>
  <c r="AB11" i="9"/>
  <c r="F12" i="9"/>
  <c r="H12" i="9"/>
  <c r="K12" i="9"/>
  <c r="G3" i="9"/>
  <c r="J3" i="9"/>
  <c r="O3" i="9"/>
  <c r="Q3" i="9"/>
  <c r="S3" i="9"/>
  <c r="U3" i="9"/>
  <c r="W3" i="9"/>
  <c r="G4" i="9"/>
  <c r="J4" i="9"/>
  <c r="O4" i="9"/>
  <c r="Q4" i="9"/>
  <c r="S4" i="9"/>
  <c r="U4" i="9"/>
  <c r="W4" i="9"/>
  <c r="G5" i="9"/>
  <c r="J5" i="9"/>
  <c r="O5" i="9"/>
  <c r="Q5" i="9"/>
  <c r="S5" i="9"/>
  <c r="U5" i="9"/>
  <c r="W5" i="9"/>
  <c r="G6" i="9"/>
  <c r="J6" i="9"/>
  <c r="O6" i="9"/>
  <c r="Q6" i="9"/>
  <c r="S6" i="9"/>
  <c r="U6" i="9"/>
  <c r="W6" i="9"/>
  <c r="G7" i="9"/>
  <c r="J7" i="9"/>
  <c r="O7" i="9"/>
  <c r="Q7" i="9"/>
  <c r="S7" i="9"/>
  <c r="U7" i="9"/>
  <c r="W7" i="9"/>
  <c r="G8" i="9"/>
  <c r="J8" i="9"/>
  <c r="O8" i="9"/>
  <c r="Q8" i="9"/>
  <c r="S8" i="9"/>
  <c r="U8" i="9"/>
  <c r="W8" i="9"/>
  <c r="G9" i="9"/>
  <c r="J9" i="9"/>
  <c r="O9" i="9"/>
  <c r="Q9" i="9"/>
  <c r="S9" i="9"/>
  <c r="U9" i="9"/>
  <c r="W9" i="9"/>
  <c r="G10" i="9"/>
  <c r="J10" i="9"/>
  <c r="O10" i="9"/>
  <c r="Q10" i="9"/>
  <c r="S10" i="9"/>
  <c r="U10" i="9"/>
  <c r="W10" i="9"/>
  <c r="G11" i="9"/>
  <c r="J11" i="9"/>
  <c r="O11" i="9"/>
  <c r="Q11" i="9"/>
  <c r="S11" i="9"/>
  <c r="U11" i="9"/>
  <c r="W11" i="9"/>
  <c r="AA12" i="9"/>
  <c r="W12" i="9"/>
  <c r="U12" i="9"/>
  <c r="S12" i="9"/>
  <c r="AB12" i="9"/>
  <c r="X12" i="9"/>
  <c r="V12" i="9"/>
  <c r="T12" i="9"/>
  <c r="R12" i="9"/>
  <c r="G12" i="9"/>
  <c r="J12" i="9"/>
  <c r="O12" i="9"/>
  <c r="Q12" i="9"/>
  <c r="F13" i="9"/>
  <c r="H13" i="9"/>
  <c r="K13" i="9"/>
  <c r="P13" i="9"/>
  <c r="R13" i="9"/>
  <c r="T13" i="9"/>
  <c r="V13" i="9"/>
  <c r="X13" i="9"/>
  <c r="AB13" i="9"/>
  <c r="F14" i="9"/>
  <c r="H14" i="9"/>
  <c r="K14" i="9"/>
  <c r="P14" i="9"/>
  <c r="R14" i="9"/>
  <c r="T14" i="9"/>
  <c r="V14" i="9"/>
  <c r="X14" i="9"/>
  <c r="AB14" i="9"/>
  <c r="G13" i="9"/>
  <c r="J13" i="9"/>
  <c r="O13" i="9"/>
  <c r="Q13" i="9"/>
  <c r="S13" i="9"/>
  <c r="U13" i="9"/>
  <c r="W13" i="9"/>
  <c r="G14" i="9"/>
  <c r="J14" i="9"/>
  <c r="O14" i="9"/>
  <c r="Q14" i="9"/>
  <c r="S14" i="9"/>
  <c r="U14" i="9"/>
  <c r="W14" i="9"/>
  <c r="Z2" i="9"/>
  <c r="Y2" i="9"/>
  <c r="E2" i="9"/>
  <c r="A2" i="9" l="1"/>
  <c r="L2" i="9"/>
  <c r="P2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T2" i="9"/>
  <c r="W2" i="9"/>
  <c r="AA2" i="9"/>
  <c r="Q2" i="9"/>
  <c r="U2" i="9"/>
  <c r="S2" i="9"/>
  <c r="X2" i="9"/>
  <c r="AB2" i="9"/>
  <c r="R2" i="9"/>
  <c r="V2" i="9"/>
  <c r="O2" i="9"/>
  <c r="F2" i="9"/>
  <c r="H2" i="9"/>
  <c r="G2" i="9"/>
  <c r="K2" i="9"/>
  <c r="J2" i="9"/>
  <c r="O8" i="7"/>
  <c r="O6" i="7"/>
  <c r="O2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yutak</author>
    <author>Fujishiro Yutaka</author>
    <author>NANS21V</author>
  </authors>
  <commentList>
    <comment ref="R1" authorId="0" shapeId="0" xr:uid="{260058A1-AAD0-4959-B602-7CABD0045298}">
      <text>
        <r>
          <rPr>
            <b/>
            <sz val="9"/>
            <color indexed="81"/>
            <rFont val="MS P ゴシック"/>
            <family val="3"/>
            <charset val="128"/>
          </rPr>
          <t>複数枚の場合は、シートをコピーし、ページ数を入力</t>
        </r>
      </text>
    </comment>
    <comment ref="L2" authorId="1" shapeId="0" xr:uid="{D140575B-16B1-4D01-8542-6227A9D1D978}">
      <text>
        <r>
          <rPr>
            <b/>
            <sz val="9"/>
            <color indexed="81"/>
            <rFont val="ＭＳ Ｐゴシック"/>
            <family val="3"/>
            <charset val="128"/>
          </rPr>
          <t>責任者（保護者、監督、顧問）を入力</t>
        </r>
      </text>
    </comment>
    <comment ref="A3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クラブ名を入力
※個人の方は『個人』と入力</t>
        </r>
      </text>
    </comment>
    <comment ref="E3" authorId="2" shapeId="0" xr:uid="{1AD55D12-2AC0-44AF-9581-567547B7DE84}">
      <text>
        <r>
          <rPr>
            <b/>
            <sz val="9"/>
            <color indexed="81"/>
            <rFont val="MS P ゴシック"/>
            <family val="3"/>
            <charset val="128"/>
          </rPr>
          <t>クラブ名を半角カタカナで入力してください。</t>
        </r>
      </text>
    </comment>
    <comment ref="B4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責任者の住所を入力</t>
        </r>
      </text>
    </comment>
    <comment ref="L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電話番号を入力</t>
        </r>
      </text>
    </comment>
    <comment ref="H6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1種目のみ参加する人数を入力</t>
        </r>
      </text>
    </comment>
    <comment ref="O6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8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2種目参加する人数を入力</t>
        </r>
      </text>
    </comment>
    <comment ref="O8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10" authorId="1" shapeId="0" xr:uid="{DE678DDA-AE68-468F-804A-BCEC7615C59B}">
      <text>
        <r>
          <rPr>
            <b/>
            <sz val="9"/>
            <color indexed="81"/>
            <rFont val="ＭＳ Ｐゴシック"/>
            <family val="3"/>
            <charset val="128"/>
          </rPr>
          <t>3種目参加する人数を入力</t>
        </r>
      </text>
    </comment>
    <comment ref="O10" authorId="1" shapeId="0" xr:uid="{37AAE35A-8425-4903-9048-CCC6B8FB0572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12" authorId="1" shapeId="0" xr:uid="{A0BFDCF2-5C54-4971-A9FB-001A8CB728DE}">
      <text>
        <r>
          <rPr>
            <b/>
            <sz val="9"/>
            <color indexed="81"/>
            <rFont val="ＭＳ Ｐゴシック"/>
            <family val="3"/>
            <charset val="128"/>
          </rPr>
          <t>5種競技に参加する人数を入力</t>
        </r>
      </text>
    </comment>
    <comment ref="O12" authorId="1" shapeId="0" xr:uid="{188C1BA7-1384-45D7-8168-963E3D7E309C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14" authorId="1" shapeId="0" xr:uid="{2F544464-732A-4C04-8738-E0E985E5DEED}">
      <text>
        <r>
          <rPr>
            <b/>
            <sz val="9"/>
            <color indexed="81"/>
            <rFont val="ＭＳ Ｐゴシック"/>
            <family val="3"/>
            <charset val="128"/>
          </rPr>
          <t>5種競技に参加する人数を入力</t>
        </r>
      </text>
    </comment>
    <comment ref="O14" authorId="1" shapeId="0" xr:uid="{DFF9E3F4-62FF-4C79-9624-75107B1CD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16" authorId="1" shapeId="0" xr:uid="{5D8E4CA1-2CAD-457E-BA1B-B84FCCD89D6E}">
      <text>
        <r>
          <rPr>
            <b/>
            <sz val="9"/>
            <color indexed="81"/>
            <rFont val="ＭＳ Ｐゴシック"/>
            <family val="3"/>
            <charset val="128"/>
          </rPr>
          <t>リレーに出場するチーム数を入力</t>
        </r>
      </text>
    </comment>
    <comment ref="O16" authorId="1" shapeId="0" xr:uid="{4747C6CD-632D-4256-9E34-AEF987FD510B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18" authorId="1" shapeId="0" xr:uid="{DAB3E2FD-ACD3-41AD-9028-655B6783604D}">
      <text>
        <r>
          <rPr>
            <b/>
            <sz val="9"/>
            <color indexed="81"/>
            <rFont val="ＭＳ Ｐゴシック"/>
            <family val="3"/>
            <charset val="128"/>
          </rPr>
          <t>プログラム購入冊数を入力</t>
        </r>
      </text>
    </comment>
    <comment ref="O18" authorId="1" shapeId="0" xr:uid="{BBE70F9F-59B3-4EF3-BEB8-8E9423A6EFB2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0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A23" authorId="0" shapeId="0" xr:uid="{7A11EB4D-691D-4D14-9AAA-DB7793D4E6D6}">
      <text>
        <r>
          <rPr>
            <b/>
            <sz val="9"/>
            <color indexed="81"/>
            <rFont val="MS P ゴシック"/>
            <family val="3"/>
            <charset val="128"/>
          </rPr>
          <t>お持ちの胸ゼッケン番号を半角入力
持っていない方は『0』を入力</t>
        </r>
      </text>
    </comment>
    <comment ref="B23" authorId="0" shapeId="0" xr:uid="{B2B4EDBE-374C-4626-8E28-BDEB859B1F4B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苗字と名前の間に全角スペースを入力</t>
        </r>
      </text>
    </comment>
    <comment ref="D23" authorId="0" shapeId="0" xr:uid="{836D165E-A612-49D3-B8ED-8E6500F94DF3}">
      <text>
        <r>
          <rPr>
            <b/>
            <sz val="9"/>
            <color indexed="81"/>
            <rFont val="MS P ゴシック"/>
            <family val="3"/>
            <charset val="128"/>
          </rPr>
          <t>半角入力
苗字と名前の間に
半角スペースを入力</t>
        </r>
      </text>
    </comment>
    <comment ref="F23" authorId="2" shapeId="0" xr:uid="{03FEB9EB-61DB-4BE7-9E6A-7F46B43A0768}">
      <text>
        <r>
          <rPr>
            <b/>
            <sz val="9"/>
            <color indexed="81"/>
            <rFont val="MS P ゴシック"/>
            <family val="3"/>
            <charset val="128"/>
          </rPr>
          <t>種別を入力
小学
中学
一般　を選択
高校生以上は一般です。</t>
        </r>
      </text>
    </comment>
    <comment ref="G23" authorId="2" shapeId="0" xr:uid="{16D47384-DA63-49ED-BC88-A382A4F7F480}">
      <text>
        <r>
          <rPr>
            <b/>
            <sz val="9"/>
            <color indexed="81"/>
            <rFont val="MS P ゴシック"/>
            <family val="3"/>
            <charset val="128"/>
          </rPr>
          <t>性別を入力
男子・・・1
女子・・・2</t>
        </r>
      </text>
    </comment>
    <comment ref="H23" authorId="2" shapeId="0" xr:uid="{2F271935-E4EF-47D4-B241-3ECBEDB1C3AE}">
      <text>
        <r>
          <rPr>
            <b/>
            <sz val="9"/>
            <color indexed="81"/>
            <rFont val="MS P ゴシック"/>
            <family val="3"/>
            <charset val="128"/>
          </rPr>
          <t>学年を半角入力</t>
        </r>
      </text>
    </comment>
    <comment ref="I23" authorId="2" shapeId="0" xr:uid="{6D976294-CA7E-45E8-B711-AA80CC3F9D58}">
      <text>
        <r>
          <rPr>
            <b/>
            <sz val="9"/>
            <color indexed="81"/>
            <rFont val="MS P ゴシック"/>
            <family val="3"/>
            <charset val="128"/>
          </rPr>
          <t>1種目目を選択</t>
        </r>
      </text>
    </comment>
    <comment ref="K23" authorId="2" shapeId="0" xr:uid="{09A3243B-D6FA-4FCD-A9D0-9C43C08E7B88}">
      <text>
        <r>
          <rPr>
            <b/>
            <sz val="9"/>
            <color indexed="81"/>
            <rFont val="MS P ゴシック"/>
            <family val="3"/>
            <charset val="128"/>
          </rPr>
          <t>現在の記録を入力(必須)
※半角入力
12秒10　　→　12.10
1分15秒03 →　1.15.03
1m50㎝　　→　1m50</t>
        </r>
      </text>
    </comment>
    <comment ref="N23" authorId="0" shapeId="0" xr:uid="{C6FA5B54-D581-4B86-A753-C42EF3E27783}">
      <text>
        <r>
          <rPr>
            <b/>
            <sz val="9"/>
            <color indexed="81"/>
            <rFont val="MS P ゴシック"/>
            <family val="3"/>
            <charset val="128"/>
          </rPr>
          <t>現在の記録を入力(必須)
※半角入力
12秒10　　→　12.10
1分15秒03 →　1.15.03
1m50㎝　　→　1m50</t>
        </r>
      </text>
    </comment>
    <comment ref="S23" authorId="2" shapeId="0" xr:uid="{E1E8B746-17FF-4B3D-A16E-A85A0C1B7EA8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24" authorId="2" shapeId="0" xr:uid="{76D575FF-2CE9-47D3-8AB8-9D7292A38EE2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25" authorId="2" shapeId="0" xr:uid="{BBB945F9-5860-4768-B4A2-32EB423A53F2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26" authorId="2" shapeId="0" xr:uid="{835D3508-5A39-4980-BE24-6FD84E61C452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27" authorId="2" shapeId="0" xr:uid="{86350F77-061E-4637-A284-9F9329546BA5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28" authorId="2" shapeId="0" xr:uid="{29DF7DFC-4C9F-455F-ABBA-9F7CD48207F0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29" authorId="2" shapeId="0" xr:uid="{FDD3D092-4810-4AF2-B219-F501F9065F3A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0" authorId="2" shapeId="0" xr:uid="{4260B40E-51E1-441F-B32B-5DD25E4CF89C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1" authorId="2" shapeId="0" xr:uid="{1C4D1029-EFC9-4337-83E8-04EA57C09C2D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2" authorId="2" shapeId="0" xr:uid="{D2C996B8-93B4-4B38-BF4B-A53F8F09E75F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3" authorId="2" shapeId="0" xr:uid="{08684576-5004-44A5-88E0-82DCA868E63D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4" authorId="2" shapeId="0" xr:uid="{A133CE3F-30AA-49CF-83BF-7EBF514A3339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5" authorId="2" shapeId="0" xr:uid="{20003E23-6CD0-4795-8A5D-446290DF2E0C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  <comment ref="S36" authorId="2" shapeId="0" xr:uid="{DBF59B5B-D48F-45A9-9B97-9184A7BBF8E1}">
      <text>
        <r>
          <rPr>
            <b/>
            <sz val="9"/>
            <color indexed="81"/>
            <rFont val="MS P ゴシック"/>
            <family val="3"/>
            <charset val="128"/>
          </rPr>
          <t>記録の入力
※半角で入力してください。
１２秒１０　→　12.10
２５秒21　→　25.21
１分１５秒０３　→　1.15.03
１ｍ５０　→　1m50
1679点　→  1679</t>
        </r>
      </text>
    </comment>
  </commentList>
</comments>
</file>

<file path=xl/sharedStrings.xml><?xml version="1.0" encoding="utf-8"?>
<sst xmlns="http://schemas.openxmlformats.org/spreadsheetml/2006/main" count="302" uniqueCount="155">
  <si>
    <t>（記録会当日連絡ができる電話番号）</t>
    <rPh sb="1" eb="3">
      <t>キロク</t>
    </rPh>
    <rPh sb="3" eb="4">
      <t>カイ</t>
    </rPh>
    <rPh sb="4" eb="6">
      <t>トウジツ</t>
    </rPh>
    <rPh sb="6" eb="8">
      <t>レンラク</t>
    </rPh>
    <rPh sb="12" eb="14">
      <t>デンワ</t>
    </rPh>
    <rPh sb="14" eb="16">
      <t>バンゴウ</t>
    </rPh>
    <phoneticPr fontId="1"/>
  </si>
  <si>
    <t>ナンバー</t>
    <phoneticPr fontId="1"/>
  </si>
  <si>
    <t>大会名</t>
    <rPh sb="0" eb="2">
      <t>タイカイ</t>
    </rPh>
    <rPh sb="2" eb="3">
      <t>メイ</t>
    </rPh>
    <phoneticPr fontId="1"/>
  </si>
  <si>
    <t>大会日</t>
    <rPh sb="0" eb="2">
      <t>タイカイ</t>
    </rPh>
    <rPh sb="2" eb="3">
      <t>ビ</t>
    </rPh>
    <phoneticPr fontId="1"/>
  </si>
  <si>
    <t>クラブ名</t>
    <rPh sb="3" eb="4">
      <t>メイ</t>
    </rPh>
    <phoneticPr fontId="1"/>
  </si>
  <si>
    <t>＝</t>
    <phoneticPr fontId="1"/>
  </si>
  <si>
    <t>×</t>
    <phoneticPr fontId="1"/>
  </si>
  <si>
    <t>参加費</t>
    <rPh sb="0" eb="1">
      <t>サン</t>
    </rPh>
    <rPh sb="1" eb="2">
      <t>カ</t>
    </rPh>
    <rPh sb="2" eb="3">
      <t>ヒ</t>
    </rPh>
    <phoneticPr fontId="1"/>
  </si>
  <si>
    <t>参加費合計</t>
    <rPh sb="0" eb="3">
      <t>サンカヒ</t>
    </rPh>
    <rPh sb="3" eb="5">
      <t>ゴウケイ</t>
    </rPh>
    <phoneticPr fontId="1"/>
  </si>
  <si>
    <t>100m</t>
    <phoneticPr fontId="1"/>
  </si>
  <si>
    <t>400m</t>
    <phoneticPr fontId="1"/>
  </si>
  <si>
    <t>1500m</t>
    <phoneticPr fontId="1"/>
  </si>
  <si>
    <t>5000m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</si>
  <si>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</si>
  <si>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</si>
  <si>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1000ｍ</t>
    <phoneticPr fontId="1"/>
  </si>
  <si>
    <t>所属コード</t>
  </si>
  <si>
    <t>所属地コード</t>
  </si>
  <si>
    <t>所属名</t>
  </si>
  <si>
    <t>所属名カナ</t>
  </si>
  <si>
    <t>所属名略称</t>
  </si>
  <si>
    <t>所属名正式名称</t>
  </si>
  <si>
    <t>クラブ名カナ</t>
    <rPh sb="3" eb="4">
      <t>メイ</t>
    </rPh>
    <phoneticPr fontId="1"/>
  </si>
  <si>
    <t>ナンバー</t>
  </si>
  <si>
    <t>選手名</t>
    <rPh sb="0" eb="3">
      <t>センシュメイ</t>
    </rPh>
    <phoneticPr fontId="1"/>
  </si>
  <si>
    <t>ﾌﾘｶﾞﾅ</t>
    <phoneticPr fontId="1"/>
  </si>
  <si>
    <t>性別</t>
  </si>
  <si>
    <t>性別</t>
    <rPh sb="0" eb="2">
      <t>セイベツ</t>
    </rPh>
    <phoneticPr fontId="1"/>
  </si>
  <si>
    <t>学年</t>
  </si>
  <si>
    <t>学年</t>
    <rPh sb="0" eb="2">
      <t>ガクネン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</si>
  <si>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</si>
  <si>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</si>
  <si>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</si>
  <si>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</si>
  <si>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</si>
  <si>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</si>
  <si>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</si>
  <si>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</si>
  <si>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</si>
  <si>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</si>
  <si>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</si>
  <si>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</si>
  <si>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</si>
  <si>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</si>
  <si>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</si>
  <si>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</si>
  <si>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</si>
  <si>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</si>
  <si>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</si>
  <si>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</si>
  <si>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</si>
  <si>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</si>
  <si>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</si>
  <si>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</si>
  <si>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</si>
  <si>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</si>
  <si>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</si>
  <si>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</si>
  <si>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</si>
  <si>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</si>
  <si>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</si>
  <si>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</si>
  <si>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</si>
  <si>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</si>
  <si>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</si>
  <si>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</si>
  <si>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</si>
  <si>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</si>
  <si>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</si>
  <si>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</si>
  <si>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</si>
  <si>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</si>
  <si>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</si>
  <si>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</si>
  <si>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</si>
  <si>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</si>
  <si>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</si>
  <si>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</si>
  <si>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記録１</t>
    <rPh sb="0" eb="2">
      <t>キロク</t>
    </rPh>
    <phoneticPr fontId="1"/>
  </si>
  <si>
    <t>管理者使用</t>
    <rPh sb="0" eb="3">
      <t>カンリシャ</t>
    </rPh>
    <rPh sb="3" eb="5">
      <t>シヨウ</t>
    </rPh>
    <phoneticPr fontId="1"/>
  </si>
  <si>
    <t>チーム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</si>
  <si>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</si>
  <si>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</si>
  <si>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</si>
  <si>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</si>
  <si>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</si>
  <si>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</si>
  <si>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</si>
  <si>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</si>
  <si>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</si>
  <si>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</si>
  <si>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</si>
  <si>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</si>
  <si>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</si>
  <si>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リレー記録</t>
    <rPh sb="3" eb="5">
      <t>キロク</t>
    </rPh>
    <phoneticPr fontId="1"/>
  </si>
  <si>
    <t>種別</t>
    <rPh sb="0" eb="2">
      <t>シュベツ</t>
    </rPh>
    <phoneticPr fontId="1"/>
  </si>
  <si>
    <t>小学</t>
    <rPh sb="0" eb="2">
      <t>ショウガク</t>
    </rPh>
    <phoneticPr fontId="1"/>
  </si>
  <si>
    <t>一般</t>
    <rPh sb="0" eb="2">
      <t>イッパン</t>
    </rPh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</si>
  <si>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</si>
  <si>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</si>
  <si>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</si>
  <si>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</si>
  <si>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No.</t>
    <phoneticPr fontId="1"/>
  </si>
  <si>
    <t>種目３
リレー</t>
    <rPh sb="0" eb="2">
      <t>シュモク</t>
    </rPh>
    <phoneticPr fontId="1"/>
  </si>
  <si>
    <t>使い方</t>
    <rPh sb="0" eb="1">
      <t>ツカ</t>
    </rPh>
    <rPh sb="2" eb="3">
      <t>カタ</t>
    </rPh>
    <phoneticPr fontId="1"/>
  </si>
  <si>
    <t>＜管理者用＞</t>
    <rPh sb="1" eb="5">
      <t>カンリシャヨウ</t>
    </rPh>
    <phoneticPr fontId="1"/>
  </si>
  <si>
    <t>NANSデータ作成後に、kyougi.csvを出力し、kyougiシートに貼り付ける</t>
    <rPh sb="7" eb="9">
      <t>サクセイ</t>
    </rPh>
    <rPh sb="9" eb="10">
      <t>ゴ</t>
    </rPh>
    <rPh sb="23" eb="25">
      <t>シュツリョク</t>
    </rPh>
    <rPh sb="37" eb="38">
      <t>ハ</t>
    </rPh>
    <rPh sb="39" eb="40">
      <t>ツ</t>
    </rPh>
    <phoneticPr fontId="1"/>
  </si>
  <si>
    <t>マクロを起動し、ドロップダウンリストを作成する</t>
    <rPh sb="4" eb="6">
      <t>キドウ</t>
    </rPh>
    <rPh sb="19" eb="21">
      <t>サクセイ</t>
    </rPh>
    <phoneticPr fontId="1"/>
  </si>
  <si>
    <t>＜ドロップダウンリストのマクロの動き＞</t>
    <rPh sb="16" eb="17">
      <t>ウゴ</t>
    </rPh>
    <phoneticPr fontId="1"/>
  </si>
  <si>
    <t>kyougiシートから、競技名をドロップダウンリストのＡ・Ｃ列に貼り付け</t>
    <rPh sb="12" eb="14">
      <t>キョウギ</t>
    </rPh>
    <rPh sb="14" eb="15">
      <t>メイ</t>
    </rPh>
    <rPh sb="30" eb="31">
      <t>レツ</t>
    </rPh>
    <rPh sb="32" eb="33">
      <t>ハ</t>
    </rPh>
    <rPh sb="34" eb="35">
      <t>ツ</t>
    </rPh>
    <phoneticPr fontId="1"/>
  </si>
  <si>
    <t>同じく、kyougiシートから、競技コードをドロップダウンリストシートのＤ列に貼り付け</t>
    <rPh sb="0" eb="1">
      <t>オナ</t>
    </rPh>
    <rPh sb="16" eb="18">
      <t>キョウギ</t>
    </rPh>
    <rPh sb="37" eb="38">
      <t>レツ</t>
    </rPh>
    <rPh sb="39" eb="40">
      <t>ハ</t>
    </rPh>
    <rPh sb="41" eb="42">
      <t>ツ</t>
    </rPh>
    <phoneticPr fontId="1"/>
  </si>
  <si>
    <t>ドロップダウンリストシートのＣ・Ｄ列を選択し、昇順で並べ替え（vlookup用）</t>
    <rPh sb="17" eb="18">
      <t>レツ</t>
    </rPh>
    <rPh sb="19" eb="21">
      <t>センタク</t>
    </rPh>
    <rPh sb="23" eb="25">
      <t>ショウジュン</t>
    </rPh>
    <rPh sb="26" eb="27">
      <t>ナラ</t>
    </rPh>
    <rPh sb="28" eb="29">
      <t>カ</t>
    </rPh>
    <rPh sb="38" eb="39">
      <t>ヨウ</t>
    </rPh>
    <phoneticPr fontId="1"/>
  </si>
  <si>
    <t>大会名・大会期日・金額等を打ち換える。</t>
    <rPh sb="0" eb="2">
      <t>タイカイ</t>
    </rPh>
    <rPh sb="2" eb="3">
      <t>メイ</t>
    </rPh>
    <rPh sb="4" eb="6">
      <t>タイカイ</t>
    </rPh>
    <rPh sb="6" eb="8">
      <t>キジツ</t>
    </rPh>
    <rPh sb="9" eb="11">
      <t>キンガク</t>
    </rPh>
    <rPh sb="11" eb="12">
      <t>トウ</t>
    </rPh>
    <rPh sb="13" eb="14">
      <t>ウ</t>
    </rPh>
    <rPh sb="15" eb="16">
      <t>カ</t>
    </rPh>
    <phoneticPr fontId="1"/>
  </si>
  <si>
    <t>アップロードをする前に、申込書以外のシートは非表示に変える。</t>
    <rPh sb="9" eb="10">
      <t>マエ</t>
    </rPh>
    <rPh sb="12" eb="15">
      <t>モウシコミショ</t>
    </rPh>
    <rPh sb="15" eb="17">
      <t>イガイ</t>
    </rPh>
    <rPh sb="22" eb="25">
      <t>ヒヒョウジ</t>
    </rPh>
    <rPh sb="26" eb="27">
      <t>カ</t>
    </rPh>
    <phoneticPr fontId="1"/>
  </si>
  <si>
    <t>＜データ集約＞</t>
    <rPh sb="4" eb="6">
      <t>シュウヤク</t>
    </rPh>
    <phoneticPr fontId="1"/>
  </si>
  <si>
    <t>所属コードは手打ちなので、先にsyozokuシートに所属コードをふる。</t>
    <rPh sb="0" eb="2">
      <t>ショゾク</t>
    </rPh>
    <rPh sb="6" eb="8">
      <t>テウ</t>
    </rPh>
    <rPh sb="13" eb="14">
      <t>サキ</t>
    </rPh>
    <rPh sb="26" eb="28">
      <t>ショゾク</t>
    </rPh>
    <phoneticPr fontId="1"/>
  </si>
  <si>
    <t>kyougisyaシートとsyozokuシートの２つを一つのエクセルファイルに貼り付けていく。その際、２・３の手順を同時に行う。</t>
    <rPh sb="27" eb="28">
      <t>ヒト</t>
    </rPh>
    <rPh sb="39" eb="40">
      <t>ハ</t>
    </rPh>
    <rPh sb="41" eb="42">
      <t>ツ</t>
    </rPh>
    <rPh sb="49" eb="50">
      <t>サイ</t>
    </rPh>
    <rPh sb="55" eb="57">
      <t>テジュン</t>
    </rPh>
    <rPh sb="58" eb="60">
      <t>ドウジ</t>
    </rPh>
    <rPh sb="61" eb="62">
      <t>オコナ</t>
    </rPh>
    <phoneticPr fontId="1"/>
  </si>
  <si>
    <t>所属コードの番号を確実に競技者に割り当てていく</t>
    <rPh sb="0" eb="2">
      <t>ショゾク</t>
    </rPh>
    <rPh sb="6" eb="8">
      <t>バンゴウ</t>
    </rPh>
    <rPh sb="9" eb="11">
      <t>カクジツ</t>
    </rPh>
    <rPh sb="12" eb="15">
      <t>キョウギシャ</t>
    </rPh>
    <rPh sb="16" eb="17">
      <t>ワ</t>
    </rPh>
    <rPh sb="18" eb="19">
      <t>ア</t>
    </rPh>
    <phoneticPr fontId="1"/>
  </si>
  <si>
    <t>csvファイルで保存をし、ＮＡＮＳデータとする。</t>
    <rPh sb="8" eb="10">
      <t>ホゾン</t>
    </rPh>
    <phoneticPr fontId="1"/>
  </si>
  <si>
    <t>携帯番号</t>
    <rPh sb="0" eb="2">
      <t>ケイタイ</t>
    </rPh>
    <rPh sb="2" eb="4">
      <t>バンゴウ</t>
    </rPh>
    <phoneticPr fontId="1"/>
  </si>
  <si>
    <t>住所</t>
    <rPh sb="0" eb="2">
      <t>ジュウショ</t>
    </rPh>
    <phoneticPr fontId="1"/>
  </si>
  <si>
    <t>責任者名</t>
    <rPh sb="0" eb="2">
      <t>セキニン</t>
    </rPh>
    <rPh sb="2" eb="4">
      <t>シャメイ</t>
    </rPh>
    <phoneticPr fontId="1"/>
  </si>
  <si>
    <t>中学</t>
    <rPh sb="0" eb="2">
      <t>チュウガク</t>
    </rPh>
    <phoneticPr fontId="1"/>
  </si>
  <si>
    <t>1種目参加者数</t>
    <rPh sb="1" eb="3">
      <t>シュモク</t>
    </rPh>
    <rPh sb="3" eb="6">
      <t>サンカシャ</t>
    </rPh>
    <rPh sb="6" eb="7">
      <t>スウ</t>
    </rPh>
    <phoneticPr fontId="1"/>
  </si>
  <si>
    <t>2種目参加者数</t>
    <rPh sb="1" eb="3">
      <t>シュモク</t>
    </rPh>
    <rPh sb="3" eb="6">
      <t>サンカシャ</t>
    </rPh>
    <rPh sb="6" eb="7">
      <t>スウ</t>
    </rPh>
    <phoneticPr fontId="1"/>
  </si>
  <si>
    <t>3種目参加者数</t>
    <rPh sb="1" eb="3">
      <t>シュモク</t>
    </rPh>
    <rPh sb="3" eb="6">
      <t>サンカシャ</t>
    </rPh>
    <rPh sb="6" eb="7">
      <t>スウ</t>
    </rPh>
    <phoneticPr fontId="1"/>
  </si>
  <si>
    <t>リレーチーム数</t>
    <rPh sb="6" eb="7">
      <t>スウ</t>
    </rPh>
    <phoneticPr fontId="1"/>
  </si>
  <si>
    <r>
      <t>プログラム代</t>
    </r>
    <r>
      <rPr>
        <sz val="10"/>
        <rFont val="ＭＳ Ｐ明朝"/>
        <family val="1"/>
        <charset val="128"/>
      </rPr>
      <t>（当日受付時に配布）</t>
    </r>
    <rPh sb="5" eb="6">
      <t>ダイ</t>
    </rPh>
    <rPh sb="7" eb="9">
      <t>トウジツ</t>
    </rPh>
    <rPh sb="9" eb="12">
      <t>ウケツケジ</t>
    </rPh>
    <rPh sb="13" eb="15">
      <t>ハイフ</t>
    </rPh>
    <phoneticPr fontId="1"/>
  </si>
  <si>
    <t>100m</t>
  </si>
  <si>
    <t>100Metres Mixed</t>
  </si>
  <si>
    <t>400m</t>
  </si>
  <si>
    <t>400Metres Mixed</t>
  </si>
  <si>
    <t>1500m</t>
  </si>
  <si>
    <t>1500Metres Mixed</t>
  </si>
  <si>
    <t>5000m</t>
  </si>
  <si>
    <t>5000Metres Mixed</t>
  </si>
  <si>
    <t>ジャベボール投</t>
  </si>
  <si>
    <t>ｼﾞｬﾍﾞﾎﾞｰﾙﾅｹﾞ</t>
  </si>
  <si>
    <t xml:space="preserve"> Mixed</t>
  </si>
  <si>
    <t>走幅跳</t>
  </si>
  <si>
    <t>ﾊｼﾘﾊﾊﾞﾄﾋﾞ</t>
  </si>
  <si>
    <t>Long Jump Mixed</t>
  </si>
  <si>
    <t>五種競技</t>
  </si>
  <si>
    <t>ｺﾞｼｭ</t>
  </si>
  <si>
    <t>Pentathlon(Outdoor) Mixed</t>
  </si>
  <si>
    <t>4X100mR</t>
  </si>
  <si>
    <t>4X100Metres Relay Mixed</t>
  </si>
  <si>
    <t>50m</t>
  </si>
  <si>
    <t>50Metres Mixed</t>
  </si>
  <si>
    <t>　</t>
    <phoneticPr fontId="1"/>
  </si>
  <si>
    <t>5000mリレー</t>
    <phoneticPr fontId="1"/>
  </si>
  <si>
    <t>5000mﾘﾚｰ</t>
    <phoneticPr fontId="1"/>
  </si>
  <si>
    <t>第3回スターライトゲーム</t>
    <rPh sb="0" eb="1">
      <t>ダイ</t>
    </rPh>
    <rPh sb="2" eb="3">
      <t>カイ</t>
    </rPh>
    <phoneticPr fontId="1"/>
  </si>
  <si>
    <t>三種競技参加者数</t>
    <rPh sb="0" eb="1">
      <t>サン</t>
    </rPh>
    <rPh sb="1" eb="2">
      <t>シュ</t>
    </rPh>
    <rPh sb="2" eb="4">
      <t>キョウギ</t>
    </rPh>
    <rPh sb="4" eb="7">
      <t>サンカシャ</t>
    </rPh>
    <rPh sb="7" eb="8">
      <t>スウ</t>
    </rPh>
    <phoneticPr fontId="1"/>
  </si>
  <si>
    <t>五種競技参加者数</t>
    <rPh sb="0" eb="1">
      <t>ゴ</t>
    </rPh>
    <rPh sb="1" eb="2">
      <t>シュ</t>
    </rPh>
    <rPh sb="2" eb="4">
      <t>キョウギ</t>
    </rPh>
    <rPh sb="4" eb="7">
      <t>サンカシャ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</si>
</sst>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#&quot;種目&quot;"/>
    <numFmt numFmtId="178" formatCode="#,###&quot;冊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 applyProtection="1">
      <alignment horizontal="right" vertical="center" shrinkToFit="1"/>
      <protection locked="0"/>
    </xf>
    <xf numFmtId="177" fontId="2" fillId="0" borderId="16" xfId="0" applyNumberFormat="1" applyFont="1" applyBorder="1" applyAlignment="1" applyProtection="1">
      <alignment horizontal="right" vertical="center" shrinkToFit="1"/>
      <protection locked="0"/>
    </xf>
    <xf numFmtId="176" fontId="2" fillId="0" borderId="20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 applyProtection="1">
      <alignment horizontal="right" vertical="center" shrinkToFit="1"/>
      <protection locked="0"/>
    </xf>
    <xf numFmtId="0" fontId="2" fillId="3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10" fillId="4" borderId="29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31" xfId="0" applyFont="1" applyFill="1" applyBorder="1" applyAlignment="1" applyProtection="1">
      <alignment horizontal="center" vertical="center" shrinkToFit="1"/>
      <protection locked="0"/>
    </xf>
    <xf numFmtId="2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177" fontId="2" fillId="4" borderId="12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14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10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top" shrinkToFit="1"/>
      <protection locked="0"/>
    </xf>
    <xf numFmtId="0" fontId="3" fillId="4" borderId="31" xfId="0" applyFont="1" applyFill="1" applyBorder="1" applyAlignment="1" applyProtection="1">
      <alignment horizontal="center" vertical="top" shrinkToFit="1"/>
      <protection locked="0"/>
    </xf>
    <xf numFmtId="0" fontId="3" fillId="4" borderId="33" xfId="0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18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176" fontId="9" fillId="0" borderId="21" xfId="0" applyNumberFormat="1" applyFont="1" applyBorder="1" applyAlignment="1">
      <alignment horizontal="right"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177" fontId="2" fillId="4" borderId="6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1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9" fillId="2" borderId="25" xfId="0" applyFont="1" applyFill="1" applyBorder="1" applyAlignment="1">
      <alignment horizontal="center" vertical="center" textRotation="255" shrinkToFit="1"/>
    </xf>
    <xf numFmtId="0" fontId="9" fillId="2" borderId="26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textRotation="255" shrinkToFit="1"/>
    </xf>
    <xf numFmtId="178" fontId="2" fillId="4" borderId="12" xfId="0" applyNumberFormat="1" applyFont="1" applyFill="1" applyBorder="1" applyAlignment="1" applyProtection="1">
      <alignment horizontal="right" vertical="center" shrinkToFit="1"/>
      <protection locked="0"/>
    </xf>
    <xf numFmtId="178" fontId="2" fillId="4" borderId="14" xfId="0" applyNumberFormat="1" applyFont="1" applyFill="1" applyBorder="1" applyAlignment="1" applyProtection="1">
      <alignment horizontal="right" vertical="center" shrinkToFit="1"/>
      <protection locked="0"/>
    </xf>
    <xf numFmtId="178" fontId="2" fillId="4" borderId="8" xfId="0" applyNumberFormat="1" applyFont="1" applyFill="1" applyBorder="1" applyAlignment="1" applyProtection="1">
      <alignment horizontal="right" vertical="center" shrinkToFit="1"/>
      <protection locked="0"/>
    </xf>
    <xf numFmtId="178" fontId="2" fillId="4" borderId="24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6" xfId="0" applyFont="1" applyBorder="1" applyAlignment="1">
      <alignment horizontal="center" vertical="center" shrinkToFit="1"/>
    </xf>
    <xf numFmtId="56" fontId="10" fillId="0" borderId="2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3</xdr:row>
          <xdr:rowOff>47625</xdr:rowOff>
        </xdr:from>
        <xdr:to>
          <xdr:col>9</xdr:col>
          <xdr:colOff>476250</xdr:colOff>
          <xdr:row>9</xdr:row>
          <xdr:rowOff>28575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ドロップダウンリスト作成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その後、Ａ列の最終種目の下２０行ぐらい一文字分スペースを入れる。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870E-BED0-48E5-952D-2DF852D3F0E3}">
  <dimension ref="A1:D17"/>
  <sheetViews>
    <sheetView workbookViewId="0">
      <selection activeCell="B19" sqref="B19"/>
    </sheetView>
  </sheetViews>
  <sheetFormatPr defaultRowHeight="12.75"/>
  <sheetData>
    <row r="1" spans="1:4">
      <c r="A1" t="s">
        <v>104</v>
      </c>
    </row>
    <row r="3" spans="1:4">
      <c r="A3" t="s">
        <v>105</v>
      </c>
    </row>
    <row r="4" spans="1:4">
      <c r="A4">
        <v>1</v>
      </c>
      <c r="B4" t="s">
        <v>106</v>
      </c>
    </row>
    <row r="5" spans="1:4">
      <c r="A5">
        <v>2</v>
      </c>
      <c r="B5" t="s">
        <v>107</v>
      </c>
    </row>
    <row r="6" spans="1:4">
      <c r="C6" t="s">
        <v>108</v>
      </c>
    </row>
    <row r="7" spans="1:4">
      <c r="C7">
        <v>1</v>
      </c>
      <c r="D7" t="s">
        <v>109</v>
      </c>
    </row>
    <row r="8" spans="1:4">
      <c r="C8">
        <v>2</v>
      </c>
      <c r="D8" t="s">
        <v>110</v>
      </c>
    </row>
    <row r="9" spans="1:4">
      <c r="C9">
        <v>3</v>
      </c>
      <c r="D9" t="s">
        <v>111</v>
      </c>
    </row>
    <row r="10" spans="1:4">
      <c r="A10">
        <v>3</v>
      </c>
      <c r="B10" t="s">
        <v>112</v>
      </c>
    </row>
    <row r="11" spans="1:4">
      <c r="A11">
        <v>4</v>
      </c>
      <c r="B11" t="s">
        <v>113</v>
      </c>
    </row>
    <row r="13" spans="1:4">
      <c r="A13" t="s">
        <v>114</v>
      </c>
    </row>
    <row r="14" spans="1:4">
      <c r="A14">
        <v>1</v>
      </c>
      <c r="B14" t="s">
        <v>116</v>
      </c>
    </row>
    <row r="15" spans="1:4">
      <c r="A15">
        <v>2</v>
      </c>
      <c r="B15" t="s">
        <v>115</v>
      </c>
    </row>
    <row r="16" spans="1:4">
      <c r="A16">
        <v>3</v>
      </c>
      <c r="B16" t="s">
        <v>117</v>
      </c>
    </row>
    <row r="17" spans="1:2">
      <c r="A17">
        <v>4</v>
      </c>
      <c r="B17" t="s">
        <v>118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T49"/>
  <sheetViews>
    <sheetView tabSelected="1" view="pageBreakPreview" zoomScaleNormal="144" zoomScaleSheetLayoutView="100" workbookViewId="0">
      <selection activeCell="R1" sqref="R1"/>
    </sheetView>
  </sheetViews>
  <sheetFormatPr defaultColWidth="9" defaultRowHeight="12.75"/>
  <cols>
    <col min="1" max="5" width="8" style="10" customWidth="1"/>
    <col min="6" max="8" width="4.73046875" style="10" customWidth="1"/>
    <col min="9" max="9" width="13.33203125" style="10" customWidth="1"/>
    <col min="10" max="10" width="7.46484375" style="10" hidden="1" customWidth="1"/>
    <col min="11" max="11" width="6.73046875" style="10" customWidth="1"/>
    <col min="12" max="12" width="13.33203125" style="10" customWidth="1"/>
    <col min="13" max="13" width="2.59765625" style="10" hidden="1" customWidth="1"/>
    <col min="14" max="14" width="6.73046875" style="10" customWidth="1"/>
    <col min="15" max="15" width="13.33203125" style="10" customWidth="1"/>
    <col min="16" max="16" width="3.46484375" style="10" customWidth="1"/>
    <col min="17" max="17" width="3.59765625" style="10" hidden="1" customWidth="1"/>
    <col min="18" max="18" width="6.73046875" style="10" customWidth="1"/>
    <col min="19" max="19" width="12.86328125" style="10" hidden="1" customWidth="1"/>
    <col min="20" max="20" width="9" style="10" hidden="1" customWidth="1"/>
    <col min="21" max="16384" width="9" style="10"/>
  </cols>
  <sheetData>
    <row r="1" spans="1:20" ht="29.25" customHeight="1">
      <c r="A1" s="62" t="s">
        <v>2</v>
      </c>
      <c r="B1" s="63"/>
      <c r="C1" s="61" t="s">
        <v>152</v>
      </c>
      <c r="D1" s="61"/>
      <c r="E1" s="61"/>
      <c r="F1" s="61"/>
      <c r="G1" s="61"/>
      <c r="H1" s="61"/>
      <c r="I1" s="61"/>
      <c r="J1" s="61"/>
      <c r="K1" s="61"/>
      <c r="L1" s="11" t="s">
        <v>3</v>
      </c>
      <c r="M1" s="11"/>
      <c r="N1" s="112">
        <v>45165</v>
      </c>
      <c r="O1" s="60"/>
      <c r="P1" s="11" t="s">
        <v>102</v>
      </c>
      <c r="Q1" s="12"/>
      <c r="R1" s="19"/>
      <c r="S1" s="10" t="s">
        <v>13</v>
      </c>
      <c r="T1" s="10" t="s">
        <v>14</v>
      </c>
    </row>
    <row r="2" spans="1:20" ht="21" customHeight="1">
      <c r="A2" s="57" t="s">
        <v>4</v>
      </c>
      <c r="B2" s="73"/>
      <c r="C2" s="73"/>
      <c r="D2" s="73"/>
      <c r="E2" s="64" t="s">
        <v>22</v>
      </c>
      <c r="F2" s="64"/>
      <c r="G2" s="73"/>
      <c r="H2" s="73"/>
      <c r="I2" s="73"/>
      <c r="J2" s="1"/>
      <c r="K2" s="64" t="s">
        <v>121</v>
      </c>
      <c r="L2" s="65"/>
      <c r="M2" s="65"/>
      <c r="N2" s="65"/>
      <c r="O2" s="65"/>
      <c r="P2" s="65"/>
      <c r="Q2" s="65"/>
      <c r="R2" s="66"/>
      <c r="S2" s="10" t="s">
        <v>9</v>
      </c>
      <c r="T2" s="10" t="s">
        <v>9</v>
      </c>
    </row>
    <row r="3" spans="1:20" ht="21" customHeight="1">
      <c r="A3" s="74"/>
      <c r="B3" s="75"/>
      <c r="C3" s="75"/>
      <c r="D3" s="75"/>
      <c r="E3" s="75"/>
      <c r="F3" s="75"/>
      <c r="G3" s="75"/>
      <c r="H3" s="75"/>
      <c r="I3" s="75"/>
      <c r="J3" s="1"/>
      <c r="K3" s="64"/>
      <c r="L3" s="65"/>
      <c r="M3" s="65"/>
      <c r="N3" s="65"/>
      <c r="O3" s="65"/>
      <c r="P3" s="65"/>
      <c r="Q3" s="65"/>
      <c r="R3" s="66"/>
      <c r="S3" s="10" t="s">
        <v>10</v>
      </c>
      <c r="T3" s="10" t="s">
        <v>10</v>
      </c>
    </row>
    <row r="4" spans="1:20" ht="21" customHeight="1">
      <c r="A4" s="57" t="s">
        <v>120</v>
      </c>
      <c r="B4" s="65"/>
      <c r="C4" s="65"/>
      <c r="D4" s="65"/>
      <c r="E4" s="65"/>
      <c r="F4" s="65"/>
      <c r="G4" s="65"/>
      <c r="H4" s="65"/>
      <c r="I4" s="65"/>
      <c r="J4" s="2"/>
      <c r="K4" s="64" t="s">
        <v>119</v>
      </c>
      <c r="L4" s="67"/>
      <c r="M4" s="67"/>
      <c r="N4" s="67"/>
      <c r="O4" s="67"/>
      <c r="P4" s="67"/>
      <c r="Q4" s="67"/>
      <c r="R4" s="68"/>
      <c r="S4" s="10" t="s">
        <v>15</v>
      </c>
      <c r="T4" s="10" t="s">
        <v>15</v>
      </c>
    </row>
    <row r="5" spans="1:20" ht="14.25" customHeight="1" thickBot="1">
      <c r="A5" s="58"/>
      <c r="B5" s="69"/>
      <c r="C5" s="69"/>
      <c r="D5" s="69"/>
      <c r="E5" s="69"/>
      <c r="F5" s="69"/>
      <c r="G5" s="69"/>
      <c r="H5" s="69"/>
      <c r="I5" s="69"/>
      <c r="J5" s="13"/>
      <c r="K5" s="72"/>
      <c r="L5" s="70" t="s">
        <v>0</v>
      </c>
      <c r="M5" s="70"/>
      <c r="N5" s="70"/>
      <c r="O5" s="70"/>
      <c r="P5" s="70"/>
      <c r="Q5" s="70"/>
      <c r="R5" s="71"/>
      <c r="S5" s="10" t="s">
        <v>11</v>
      </c>
      <c r="T5" s="10" t="s">
        <v>11</v>
      </c>
    </row>
    <row r="6" spans="1:20" ht="11.35" customHeight="1">
      <c r="A6" s="104" t="s">
        <v>7</v>
      </c>
      <c r="B6" s="85" t="s">
        <v>123</v>
      </c>
      <c r="C6" s="86"/>
      <c r="D6" s="86"/>
      <c r="E6" s="86"/>
      <c r="F6" s="86"/>
      <c r="G6" s="87"/>
      <c r="H6" s="88"/>
      <c r="I6" s="89"/>
      <c r="J6" s="5"/>
      <c r="K6" s="90" t="s">
        <v>6</v>
      </c>
      <c r="L6" s="91">
        <v>3000</v>
      </c>
      <c r="M6" s="7"/>
      <c r="N6" s="92" t="s">
        <v>5</v>
      </c>
      <c r="O6" s="82">
        <f>H6*L6</f>
        <v>0</v>
      </c>
      <c r="P6" s="83"/>
      <c r="Q6" s="83"/>
      <c r="R6" s="84"/>
    </row>
    <row r="7" spans="1:20" ht="11.35" customHeight="1">
      <c r="A7" s="105"/>
      <c r="B7" s="41"/>
      <c r="C7" s="42"/>
      <c r="D7" s="42"/>
      <c r="E7" s="42"/>
      <c r="F7" s="42"/>
      <c r="G7" s="43"/>
      <c r="H7" s="46"/>
      <c r="I7" s="47"/>
      <c r="J7" s="6"/>
      <c r="K7" s="49"/>
      <c r="L7" s="50"/>
      <c r="M7" s="4"/>
      <c r="N7" s="51"/>
      <c r="O7" s="52"/>
      <c r="P7" s="53"/>
      <c r="Q7" s="53"/>
      <c r="R7" s="54"/>
    </row>
    <row r="8" spans="1:20" ht="11.35" customHeight="1">
      <c r="A8" s="105"/>
      <c r="B8" s="38" t="s">
        <v>124</v>
      </c>
      <c r="C8" s="39"/>
      <c r="D8" s="39"/>
      <c r="E8" s="39"/>
      <c r="F8" s="39"/>
      <c r="G8" s="40"/>
      <c r="H8" s="44"/>
      <c r="I8" s="45"/>
      <c r="J8" s="8"/>
      <c r="K8" s="48" t="s">
        <v>6</v>
      </c>
      <c r="L8" s="28">
        <v>4000</v>
      </c>
      <c r="M8" s="3"/>
      <c r="N8" s="30" t="s">
        <v>5</v>
      </c>
      <c r="O8" s="32">
        <f>H8*L8</f>
        <v>0</v>
      </c>
      <c r="P8" s="33"/>
      <c r="Q8" s="33"/>
      <c r="R8" s="34"/>
    </row>
    <row r="9" spans="1:20" ht="11.35" customHeight="1">
      <c r="A9" s="105"/>
      <c r="B9" s="41"/>
      <c r="C9" s="42"/>
      <c r="D9" s="42"/>
      <c r="E9" s="42"/>
      <c r="F9" s="42"/>
      <c r="G9" s="43"/>
      <c r="H9" s="46"/>
      <c r="I9" s="47"/>
      <c r="J9" s="6"/>
      <c r="K9" s="49"/>
      <c r="L9" s="50"/>
      <c r="M9" s="4"/>
      <c r="N9" s="51"/>
      <c r="O9" s="52"/>
      <c r="P9" s="53"/>
      <c r="Q9" s="53"/>
      <c r="R9" s="54"/>
    </row>
    <row r="10" spans="1:20" ht="11.35" customHeight="1">
      <c r="A10" s="105"/>
      <c r="B10" s="38" t="s">
        <v>125</v>
      </c>
      <c r="C10" s="39"/>
      <c r="D10" s="39"/>
      <c r="E10" s="39"/>
      <c r="F10" s="39"/>
      <c r="G10" s="40"/>
      <c r="H10" s="44"/>
      <c r="I10" s="45"/>
      <c r="J10" s="8"/>
      <c r="K10" s="48" t="s">
        <v>6</v>
      </c>
      <c r="L10" s="28">
        <v>5000</v>
      </c>
      <c r="M10" s="3"/>
      <c r="N10" s="30" t="s">
        <v>5</v>
      </c>
      <c r="O10" s="32">
        <f>H10*L10</f>
        <v>0</v>
      </c>
      <c r="P10" s="33"/>
      <c r="Q10" s="33"/>
      <c r="R10" s="34"/>
    </row>
    <row r="11" spans="1:20" ht="11.35" customHeight="1">
      <c r="A11" s="105"/>
      <c r="B11" s="41"/>
      <c r="C11" s="42"/>
      <c r="D11" s="42"/>
      <c r="E11" s="42"/>
      <c r="F11" s="42"/>
      <c r="G11" s="43"/>
      <c r="H11" s="46"/>
      <c r="I11" s="47"/>
      <c r="J11" s="6"/>
      <c r="K11" s="49"/>
      <c r="L11" s="50"/>
      <c r="M11" s="4"/>
      <c r="N11" s="51"/>
      <c r="O11" s="52"/>
      <c r="P11" s="53"/>
      <c r="Q11" s="53"/>
      <c r="R11" s="54"/>
    </row>
    <row r="12" spans="1:20" ht="11.35" customHeight="1">
      <c r="A12" s="105"/>
      <c r="B12" s="38" t="s">
        <v>153</v>
      </c>
      <c r="C12" s="39"/>
      <c r="D12" s="39"/>
      <c r="E12" s="39"/>
      <c r="F12" s="39"/>
      <c r="G12" s="40"/>
      <c r="H12" s="44"/>
      <c r="I12" s="45"/>
      <c r="J12" s="8"/>
      <c r="K12" s="48" t="s">
        <v>6</v>
      </c>
      <c r="L12" s="28">
        <v>4000</v>
      </c>
      <c r="M12" s="3"/>
      <c r="N12" s="30" t="s">
        <v>5</v>
      </c>
      <c r="O12" s="32">
        <f>H12*L12</f>
        <v>0</v>
      </c>
      <c r="P12" s="33"/>
      <c r="Q12" s="33"/>
      <c r="R12" s="34"/>
    </row>
    <row r="13" spans="1:20" ht="11.35" customHeight="1">
      <c r="A13" s="105"/>
      <c r="B13" s="41"/>
      <c r="C13" s="42"/>
      <c r="D13" s="42"/>
      <c r="E13" s="42"/>
      <c r="F13" s="42"/>
      <c r="G13" s="43"/>
      <c r="H13" s="46"/>
      <c r="I13" s="47"/>
      <c r="J13" s="6"/>
      <c r="K13" s="49"/>
      <c r="L13" s="50"/>
      <c r="M13" s="4"/>
      <c r="N13" s="51"/>
      <c r="O13" s="52"/>
      <c r="P13" s="53"/>
      <c r="Q13" s="53"/>
      <c r="R13" s="54"/>
    </row>
    <row r="14" spans="1:20" ht="11.35" customHeight="1">
      <c r="A14" s="105"/>
      <c r="B14" s="38" t="s">
        <v>154</v>
      </c>
      <c r="C14" s="39"/>
      <c r="D14" s="39"/>
      <c r="E14" s="39"/>
      <c r="F14" s="39"/>
      <c r="G14" s="40"/>
      <c r="H14" s="44"/>
      <c r="I14" s="45"/>
      <c r="J14" s="8"/>
      <c r="K14" s="48" t="s">
        <v>6</v>
      </c>
      <c r="L14" s="28">
        <v>5000</v>
      </c>
      <c r="M14" s="3"/>
      <c r="N14" s="30" t="s">
        <v>5</v>
      </c>
      <c r="O14" s="32">
        <f>H14*L14</f>
        <v>0</v>
      </c>
      <c r="P14" s="33"/>
      <c r="Q14" s="33"/>
      <c r="R14" s="34"/>
    </row>
    <row r="15" spans="1:20" ht="11.35" customHeight="1">
      <c r="A15" s="105"/>
      <c r="B15" s="41"/>
      <c r="C15" s="42"/>
      <c r="D15" s="42"/>
      <c r="E15" s="42"/>
      <c r="F15" s="42"/>
      <c r="G15" s="43"/>
      <c r="H15" s="46"/>
      <c r="I15" s="47"/>
      <c r="J15" s="6"/>
      <c r="K15" s="49"/>
      <c r="L15" s="50"/>
      <c r="M15" s="4"/>
      <c r="N15" s="51"/>
      <c r="O15" s="52"/>
      <c r="P15" s="53"/>
      <c r="Q15" s="53"/>
      <c r="R15" s="54"/>
    </row>
    <row r="16" spans="1:20" ht="11.35" customHeight="1">
      <c r="A16" s="105"/>
      <c r="B16" s="38" t="s">
        <v>126</v>
      </c>
      <c r="C16" s="39"/>
      <c r="D16" s="39"/>
      <c r="E16" s="39"/>
      <c r="F16" s="39"/>
      <c r="G16" s="40"/>
      <c r="H16" s="44"/>
      <c r="I16" s="45"/>
      <c r="J16" s="8"/>
      <c r="K16" s="48" t="s">
        <v>6</v>
      </c>
      <c r="L16" s="28">
        <v>5000</v>
      </c>
      <c r="M16" s="3"/>
      <c r="N16" s="30" t="s">
        <v>5</v>
      </c>
      <c r="O16" s="32">
        <f>H16*L16</f>
        <v>0</v>
      </c>
      <c r="P16" s="33"/>
      <c r="Q16" s="33"/>
      <c r="R16" s="34"/>
    </row>
    <row r="17" spans="1:20" ht="11.35" customHeight="1">
      <c r="A17" s="105"/>
      <c r="B17" s="41"/>
      <c r="C17" s="42"/>
      <c r="D17" s="42"/>
      <c r="E17" s="42"/>
      <c r="F17" s="42"/>
      <c r="G17" s="43"/>
      <c r="H17" s="46"/>
      <c r="I17" s="47"/>
      <c r="J17" s="6"/>
      <c r="K17" s="49"/>
      <c r="L17" s="50"/>
      <c r="M17" s="4"/>
      <c r="N17" s="51"/>
      <c r="O17" s="52"/>
      <c r="P17" s="53"/>
      <c r="Q17" s="53"/>
      <c r="R17" s="54"/>
    </row>
    <row r="18" spans="1:20" ht="11.35" customHeight="1">
      <c r="A18" s="105"/>
      <c r="B18" s="38" t="s">
        <v>127</v>
      </c>
      <c r="C18" s="99"/>
      <c r="D18" s="99"/>
      <c r="E18" s="99"/>
      <c r="F18" s="99"/>
      <c r="G18" s="100"/>
      <c r="H18" s="107"/>
      <c r="I18" s="108"/>
      <c r="J18" s="8"/>
      <c r="K18" s="48" t="s">
        <v>6</v>
      </c>
      <c r="L18" s="28">
        <v>500</v>
      </c>
      <c r="M18" s="3"/>
      <c r="N18" s="30" t="s">
        <v>5</v>
      </c>
      <c r="O18" s="32">
        <f>H18*L18</f>
        <v>0</v>
      </c>
      <c r="P18" s="33"/>
      <c r="Q18" s="33"/>
      <c r="R18" s="34"/>
    </row>
    <row r="19" spans="1:20" ht="11.35" customHeight="1" thickBot="1">
      <c r="A19" s="106"/>
      <c r="B19" s="101"/>
      <c r="C19" s="102"/>
      <c r="D19" s="102"/>
      <c r="E19" s="102"/>
      <c r="F19" s="102"/>
      <c r="G19" s="103"/>
      <c r="H19" s="109"/>
      <c r="I19" s="110"/>
      <c r="J19" s="6"/>
      <c r="K19" s="111"/>
      <c r="L19" s="29"/>
      <c r="M19" s="4"/>
      <c r="N19" s="31"/>
      <c r="O19" s="35"/>
      <c r="P19" s="36"/>
      <c r="Q19" s="36"/>
      <c r="R19" s="37"/>
    </row>
    <row r="20" spans="1:20" ht="11.35" customHeight="1">
      <c r="A20" s="93" t="s">
        <v>8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76">
        <f>SUM(O6:R19)</f>
        <v>0</v>
      </c>
      <c r="P20" s="77"/>
      <c r="Q20" s="77"/>
      <c r="R20" s="78"/>
    </row>
    <row r="21" spans="1:20" ht="11.35" customHeight="1" thickBot="1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79"/>
      <c r="P21" s="80"/>
      <c r="Q21" s="80"/>
      <c r="R21" s="81"/>
    </row>
    <row r="22" spans="1:20" ht="21" customHeight="1">
      <c r="A22" s="16" t="s">
        <v>1</v>
      </c>
      <c r="B22" s="59" t="s">
        <v>24</v>
      </c>
      <c r="C22" s="60"/>
      <c r="D22" s="59" t="s">
        <v>25</v>
      </c>
      <c r="E22" s="60"/>
      <c r="F22" s="14" t="s">
        <v>95</v>
      </c>
      <c r="G22" s="14" t="s">
        <v>27</v>
      </c>
      <c r="H22" s="14" t="s">
        <v>29</v>
      </c>
      <c r="I22" s="14" t="s">
        <v>30</v>
      </c>
      <c r="J22" s="14" t="s">
        <v>79</v>
      </c>
      <c r="K22" s="14" t="s">
        <v>78</v>
      </c>
      <c r="L22" s="14" t="s">
        <v>31</v>
      </c>
      <c r="M22" s="14" t="s">
        <v>79</v>
      </c>
      <c r="N22" s="14" t="s">
        <v>32</v>
      </c>
      <c r="O22" s="15" t="s">
        <v>103</v>
      </c>
      <c r="P22" s="14" t="s">
        <v>80</v>
      </c>
      <c r="Q22" s="14" t="s">
        <v>79</v>
      </c>
      <c r="R22" s="17" t="s">
        <v>94</v>
      </c>
      <c r="S22" s="10" t="s">
        <v>12</v>
      </c>
      <c r="T22" s="10" t="s">
        <v>12</v>
      </c>
    </row>
    <row r="23" spans="1:20" ht="20.25" customHeight="1">
      <c r="A23" s="20"/>
      <c r="B23" s="55"/>
      <c r="C23" s="56"/>
      <c r="D23" s="55"/>
      <c r="E23" s="56"/>
      <c r="F23" s="25"/>
      <c r="G23" s="25"/>
      <c r="H23" s="25"/>
      <c r="I23" s="21"/>
      <c r="J23" s="22" t="e">
        <f>VLOOKUP(I23,ドロップダウンリスト!$C:$D,2,0)</f>
        <v>#N/A</v>
      </c>
      <c r="K23" s="24"/>
      <c r="L23" s="25"/>
      <c r="M23" s="22" t="e">
        <f>VLOOKUP(L23,ドロップダウンリスト!$C:$D,2,0)</f>
        <v>#N/A</v>
      </c>
      <c r="N23" s="24"/>
      <c r="O23" s="25"/>
      <c r="P23" s="25"/>
      <c r="Q23" s="22"/>
      <c r="R23" s="23"/>
      <c r="S23" s="18"/>
      <c r="T23" s="9"/>
    </row>
    <row r="24" spans="1:20" ht="20.25" customHeight="1">
      <c r="A24" s="20"/>
      <c r="B24" s="55"/>
      <c r="C24" s="56"/>
      <c r="D24" s="55"/>
      <c r="E24" s="56"/>
      <c r="F24" s="25"/>
      <c r="G24" s="25"/>
      <c r="H24" s="25"/>
      <c r="I24" s="21"/>
      <c r="J24" s="22" t="e">
        <f>VLOOKUP(I24,ドロップダウンリスト!$C:$D,2,0)</f>
        <v>#N/A</v>
      </c>
      <c r="K24" s="24"/>
      <c r="L24" s="25"/>
      <c r="M24" s="22" t="e">
        <f>VLOOKUP(L24,ドロップダウンリスト!$C:$D,2,0)</f>
        <v>#N/A</v>
      </c>
      <c r="N24" s="24"/>
      <c r="O24" s="25"/>
      <c r="P24" s="25"/>
      <c r="Q24" s="22"/>
      <c r="R24" s="23"/>
      <c r="S24" s="18"/>
      <c r="T24" s="9"/>
    </row>
    <row r="25" spans="1:20" ht="20.25" customHeight="1">
      <c r="A25" s="20"/>
      <c r="B25" s="55"/>
      <c r="C25" s="56"/>
      <c r="D25" s="55"/>
      <c r="E25" s="56"/>
      <c r="F25" s="25"/>
      <c r="G25" s="25"/>
      <c r="H25" s="25"/>
      <c r="I25" s="21"/>
      <c r="J25" s="22" t="e">
        <f>VLOOKUP(I25,ドロップダウンリスト!$C:$D,2,0)</f>
        <v>#N/A</v>
      </c>
      <c r="K25" s="24"/>
      <c r="L25" s="25"/>
      <c r="M25" s="22" t="e">
        <f>VLOOKUP(L25,ドロップダウンリスト!$C:$D,2,0)</f>
        <v>#N/A</v>
      </c>
      <c r="N25" s="24"/>
      <c r="O25" s="25"/>
      <c r="P25" s="25"/>
      <c r="Q25" s="22"/>
      <c r="R25" s="23"/>
      <c r="S25" s="18"/>
      <c r="T25" s="9"/>
    </row>
    <row r="26" spans="1:20" ht="20.25" customHeight="1">
      <c r="A26" s="20"/>
      <c r="B26" s="55"/>
      <c r="C26" s="56"/>
      <c r="D26" s="55"/>
      <c r="E26" s="56"/>
      <c r="F26" s="25"/>
      <c r="G26" s="25"/>
      <c r="H26" s="25"/>
      <c r="I26" s="21"/>
      <c r="J26" s="22" t="e">
        <f>VLOOKUP(I26,ドロップダウンリスト!$C:$D,2,0)</f>
        <v>#N/A</v>
      </c>
      <c r="K26" s="24"/>
      <c r="L26" s="25"/>
      <c r="M26" s="22" t="e">
        <f>VLOOKUP(L26,ドロップダウンリスト!$C:$D,2,0)</f>
        <v>#N/A</v>
      </c>
      <c r="N26" s="24"/>
      <c r="O26" s="25"/>
      <c r="P26" s="25"/>
      <c r="Q26" s="22"/>
      <c r="R26" s="23"/>
      <c r="S26" s="18"/>
      <c r="T26" s="9"/>
    </row>
    <row r="27" spans="1:20" ht="20.25" customHeight="1">
      <c r="A27" s="20"/>
      <c r="B27" s="55"/>
      <c r="C27" s="56"/>
      <c r="D27" s="55"/>
      <c r="E27" s="56"/>
      <c r="F27" s="25"/>
      <c r="G27" s="25"/>
      <c r="H27" s="25"/>
      <c r="I27" s="21"/>
      <c r="J27" s="22" t="e">
        <f>VLOOKUP(I27,ドロップダウンリスト!$C:$D,2,0)</f>
        <v>#N/A</v>
      </c>
      <c r="K27" s="24"/>
      <c r="L27" s="25"/>
      <c r="M27" s="22" t="e">
        <f>VLOOKUP(L27,ドロップダウンリスト!$C:$D,2,0)</f>
        <v>#N/A</v>
      </c>
      <c r="N27" s="24"/>
      <c r="O27" s="25"/>
      <c r="P27" s="25"/>
      <c r="Q27" s="22"/>
      <c r="R27" s="23"/>
      <c r="S27" s="18"/>
      <c r="T27" s="9"/>
    </row>
    <row r="28" spans="1:20" ht="20.25" customHeight="1">
      <c r="A28" s="20"/>
      <c r="B28" s="55"/>
      <c r="C28" s="56"/>
      <c r="D28" s="55"/>
      <c r="E28" s="56"/>
      <c r="F28" s="25"/>
      <c r="G28" s="25"/>
      <c r="H28" s="25"/>
      <c r="I28" s="21"/>
      <c r="J28" s="22" t="e">
        <f>VLOOKUP(I28,ドロップダウンリスト!$C:$D,2,0)</f>
        <v>#N/A</v>
      </c>
      <c r="K28" s="24"/>
      <c r="L28" s="25"/>
      <c r="M28" s="22" t="e">
        <f>VLOOKUP(L28,ドロップダウンリスト!$C:$D,2,0)</f>
        <v>#N/A</v>
      </c>
      <c r="N28" s="24"/>
      <c r="O28" s="25"/>
      <c r="P28" s="25"/>
      <c r="Q28" s="22"/>
      <c r="R28" s="23"/>
      <c r="S28" s="18"/>
      <c r="T28" s="9"/>
    </row>
    <row r="29" spans="1:20" ht="20.25" customHeight="1">
      <c r="A29" s="20"/>
      <c r="B29" s="55"/>
      <c r="C29" s="56"/>
      <c r="D29" s="55"/>
      <c r="E29" s="56"/>
      <c r="F29" s="25"/>
      <c r="G29" s="25"/>
      <c r="H29" s="25"/>
      <c r="I29" s="21"/>
      <c r="J29" s="22" t="e">
        <f>VLOOKUP(I29,ドロップダウンリスト!$C:$D,2,0)</f>
        <v>#N/A</v>
      </c>
      <c r="K29" s="24"/>
      <c r="L29" s="25"/>
      <c r="M29" s="22" t="e">
        <f>VLOOKUP(L29,ドロップダウンリスト!$C:$D,2,0)</f>
        <v>#N/A</v>
      </c>
      <c r="N29" s="24"/>
      <c r="O29" s="25"/>
      <c r="P29" s="25"/>
      <c r="Q29" s="22"/>
      <c r="R29" s="23"/>
      <c r="S29" s="18"/>
      <c r="T29" s="9"/>
    </row>
    <row r="30" spans="1:20" ht="20.25" customHeight="1">
      <c r="A30" s="20"/>
      <c r="B30" s="55"/>
      <c r="C30" s="56"/>
      <c r="D30" s="55"/>
      <c r="E30" s="56"/>
      <c r="F30" s="25"/>
      <c r="G30" s="25"/>
      <c r="H30" s="25"/>
      <c r="I30" s="21"/>
      <c r="J30" s="22" t="e">
        <f>VLOOKUP(I30,ドロップダウンリスト!$C:$D,2,0)</f>
        <v>#N/A</v>
      </c>
      <c r="K30" s="24"/>
      <c r="L30" s="25"/>
      <c r="M30" s="22" t="e">
        <f>VLOOKUP(L30,ドロップダウンリスト!$C:$D,2,0)</f>
        <v>#N/A</v>
      </c>
      <c r="N30" s="24"/>
      <c r="O30" s="25"/>
      <c r="P30" s="25"/>
      <c r="Q30" s="22"/>
      <c r="R30" s="23"/>
      <c r="S30" s="18"/>
      <c r="T30" s="9"/>
    </row>
    <row r="31" spans="1:20" ht="20.25" customHeight="1">
      <c r="A31" s="20"/>
      <c r="B31" s="55"/>
      <c r="C31" s="56"/>
      <c r="D31" s="55"/>
      <c r="E31" s="56"/>
      <c r="F31" s="25"/>
      <c r="G31" s="25"/>
      <c r="H31" s="25"/>
      <c r="I31" s="21"/>
      <c r="J31" s="22" t="e">
        <f>VLOOKUP(I31,ドロップダウンリスト!$C:$D,2,0)</f>
        <v>#N/A</v>
      </c>
      <c r="K31" s="24"/>
      <c r="L31" s="25"/>
      <c r="M31" s="22" t="e">
        <f>VLOOKUP(L31,ドロップダウンリスト!$C:$D,2,0)</f>
        <v>#N/A</v>
      </c>
      <c r="N31" s="24"/>
      <c r="O31" s="25"/>
      <c r="P31" s="25"/>
      <c r="Q31" s="22"/>
      <c r="R31" s="23"/>
      <c r="S31" s="18"/>
      <c r="T31" s="9"/>
    </row>
    <row r="32" spans="1:20" ht="20.25" customHeight="1">
      <c r="A32" s="20"/>
      <c r="B32" s="55"/>
      <c r="C32" s="56"/>
      <c r="D32" s="55"/>
      <c r="E32" s="56"/>
      <c r="F32" s="25"/>
      <c r="G32" s="25"/>
      <c r="H32" s="25"/>
      <c r="I32" s="21"/>
      <c r="J32" s="22" t="e">
        <f>VLOOKUP(I32,ドロップダウンリスト!$C:$D,2,0)</f>
        <v>#N/A</v>
      </c>
      <c r="K32" s="24"/>
      <c r="L32" s="25"/>
      <c r="M32" s="22" t="e">
        <f>VLOOKUP(L32,ドロップダウンリスト!$C:$D,2,0)</f>
        <v>#N/A</v>
      </c>
      <c r="N32" s="24"/>
      <c r="O32" s="25"/>
      <c r="P32" s="25"/>
      <c r="Q32" s="22"/>
      <c r="R32" s="23"/>
      <c r="S32" s="18"/>
      <c r="T32" s="9"/>
    </row>
    <row r="33" spans="1:20" ht="20.25" customHeight="1">
      <c r="A33" s="20"/>
      <c r="B33" s="55"/>
      <c r="C33" s="56"/>
      <c r="D33" s="55"/>
      <c r="E33" s="56"/>
      <c r="F33" s="25"/>
      <c r="G33" s="25"/>
      <c r="H33" s="25"/>
      <c r="I33" s="21"/>
      <c r="J33" s="22" t="e">
        <f>VLOOKUP(I33,ドロップダウンリスト!$C:$D,2,0)</f>
        <v>#N/A</v>
      </c>
      <c r="K33" s="24"/>
      <c r="L33" s="25"/>
      <c r="M33" s="22" t="e">
        <f>VLOOKUP(L33,ドロップダウンリスト!$C:$D,2,0)</f>
        <v>#N/A</v>
      </c>
      <c r="N33" s="24"/>
      <c r="O33" s="25"/>
      <c r="P33" s="25"/>
      <c r="Q33" s="22"/>
      <c r="R33" s="23"/>
      <c r="S33" s="18"/>
      <c r="T33" s="9"/>
    </row>
    <row r="34" spans="1:20" ht="20.25" customHeight="1">
      <c r="A34" s="20"/>
      <c r="B34" s="55"/>
      <c r="C34" s="56"/>
      <c r="D34" s="55"/>
      <c r="E34" s="56"/>
      <c r="F34" s="25"/>
      <c r="G34" s="25"/>
      <c r="H34" s="25"/>
      <c r="I34" s="21"/>
      <c r="J34" s="22" t="e">
        <f>VLOOKUP(I34,ドロップダウンリスト!$C:$D,2,0)</f>
        <v>#N/A</v>
      </c>
      <c r="K34" s="24"/>
      <c r="L34" s="25"/>
      <c r="M34" s="22" t="e">
        <f>VLOOKUP(L34,ドロップダウンリスト!$C:$D,2,0)</f>
        <v>#N/A</v>
      </c>
      <c r="N34" s="24"/>
      <c r="O34" s="25"/>
      <c r="P34" s="25"/>
      <c r="Q34" s="22"/>
      <c r="R34" s="23"/>
      <c r="S34" s="18"/>
      <c r="T34" s="9"/>
    </row>
    <row r="35" spans="1:20" ht="20.25" customHeight="1">
      <c r="A35" s="20"/>
      <c r="B35" s="55"/>
      <c r="C35" s="56"/>
      <c r="D35" s="55"/>
      <c r="E35" s="56"/>
      <c r="F35" s="25"/>
      <c r="G35" s="25"/>
      <c r="H35" s="25"/>
      <c r="I35" s="21"/>
      <c r="J35" s="22" t="e">
        <f>VLOOKUP(I35,ドロップダウンリスト!$C:$D,2,0)</f>
        <v>#N/A</v>
      </c>
      <c r="K35" s="24"/>
      <c r="L35" s="25"/>
      <c r="M35" s="22" t="e">
        <f>VLOOKUP(L35,ドロップダウンリスト!$C:$D,2,0)</f>
        <v>#N/A</v>
      </c>
      <c r="N35" s="24"/>
      <c r="O35" s="25"/>
      <c r="P35" s="25"/>
      <c r="Q35" s="22"/>
      <c r="R35" s="23"/>
      <c r="S35" s="18"/>
      <c r="T35" s="9"/>
    </row>
    <row r="36" spans="1:20" ht="20.25" customHeight="1">
      <c r="A36" s="20"/>
      <c r="B36" s="55"/>
      <c r="C36" s="56"/>
      <c r="D36" s="55"/>
      <c r="E36" s="56"/>
      <c r="F36" s="25"/>
      <c r="G36" s="25"/>
      <c r="H36" s="25"/>
      <c r="I36" s="21"/>
      <c r="J36" s="22" t="e">
        <f>VLOOKUP(I36,ドロップダウンリスト!$C:$D,2,0)</f>
        <v>#N/A</v>
      </c>
      <c r="K36" s="24"/>
      <c r="L36" s="25"/>
      <c r="M36" s="22" t="e">
        <f>VLOOKUP(L36,ドロップダウンリスト!$C:$D,2,0)</f>
        <v>#N/A</v>
      </c>
      <c r="N36" s="24"/>
      <c r="O36" s="25"/>
      <c r="P36" s="25"/>
      <c r="Q36" s="22"/>
      <c r="R36" s="23"/>
      <c r="S36" s="18"/>
      <c r="T36" s="9"/>
    </row>
    <row r="37" spans="1:20" ht="20.25" customHeight="1">
      <c r="A37" s="20"/>
      <c r="B37" s="55"/>
      <c r="C37" s="56"/>
      <c r="D37" s="55"/>
      <c r="E37" s="56"/>
      <c r="F37" s="25"/>
      <c r="G37" s="25"/>
      <c r="H37" s="25"/>
      <c r="I37" s="21"/>
      <c r="J37" s="22" t="e">
        <f>VLOOKUP(I37,ドロップダウンリスト!$C:$D,2,0)</f>
        <v>#N/A</v>
      </c>
      <c r="K37" s="24"/>
      <c r="L37" s="25"/>
      <c r="M37" s="22" t="e">
        <f>VLOOKUP(L37,ドロップダウンリスト!$C:$D,2,0)</f>
        <v>#N/A</v>
      </c>
      <c r="N37" s="24"/>
      <c r="O37" s="25"/>
      <c r="P37" s="25"/>
      <c r="Q37" s="22"/>
      <c r="R37" s="23"/>
      <c r="S37" s="18"/>
      <c r="T37" s="9"/>
    </row>
    <row r="38" spans="1:20" ht="20.25" customHeight="1">
      <c r="A38" s="20"/>
      <c r="B38" s="55"/>
      <c r="C38" s="56"/>
      <c r="D38" s="55"/>
      <c r="E38" s="56"/>
      <c r="F38" s="25"/>
      <c r="G38" s="25"/>
      <c r="H38" s="25"/>
      <c r="I38" s="21"/>
      <c r="J38" s="22" t="e">
        <f>VLOOKUP(I38,ドロップダウンリスト!$C:$D,2,0)</f>
        <v>#N/A</v>
      </c>
      <c r="K38" s="24"/>
      <c r="L38" s="25"/>
      <c r="M38" s="22" t="e">
        <f>VLOOKUP(L38,ドロップダウンリスト!$C:$D,2,0)</f>
        <v>#N/A</v>
      </c>
      <c r="N38" s="24"/>
      <c r="O38" s="25"/>
      <c r="P38" s="25"/>
      <c r="Q38" s="22"/>
      <c r="R38" s="23"/>
      <c r="S38" s="18"/>
      <c r="T38" s="9"/>
    </row>
    <row r="39" spans="1:20" ht="20.25" customHeight="1">
      <c r="A39" s="20"/>
      <c r="B39" s="55"/>
      <c r="C39" s="56"/>
      <c r="D39" s="55"/>
      <c r="E39" s="56"/>
      <c r="F39" s="25"/>
      <c r="G39" s="25"/>
      <c r="H39" s="25"/>
      <c r="I39" s="21"/>
      <c r="J39" s="22" t="e">
        <f>VLOOKUP(I39,ドロップダウンリスト!$C:$D,2,0)</f>
        <v>#N/A</v>
      </c>
      <c r="K39" s="24"/>
      <c r="L39" s="25"/>
      <c r="M39" s="22" t="e">
        <f>VLOOKUP(L39,ドロップダウンリスト!$C:$D,2,0)</f>
        <v>#N/A</v>
      </c>
      <c r="N39" s="24"/>
      <c r="O39" s="25"/>
      <c r="P39" s="25"/>
      <c r="Q39" s="22"/>
      <c r="R39" s="23"/>
      <c r="S39" s="18"/>
      <c r="T39" s="9"/>
    </row>
    <row r="40" spans="1:20" ht="20.25" customHeight="1">
      <c r="A40" s="20"/>
      <c r="B40" s="55"/>
      <c r="C40" s="56"/>
      <c r="D40" s="55"/>
      <c r="E40" s="56"/>
      <c r="F40" s="25"/>
      <c r="G40" s="25"/>
      <c r="H40" s="25"/>
      <c r="I40" s="21"/>
      <c r="J40" s="22" t="e">
        <f>VLOOKUP(I40,ドロップダウンリスト!$C:$D,2,0)</f>
        <v>#N/A</v>
      </c>
      <c r="K40" s="24"/>
      <c r="L40" s="25"/>
      <c r="M40" s="22" t="e">
        <f>VLOOKUP(L40,ドロップダウンリスト!$C:$D,2,0)</f>
        <v>#N/A</v>
      </c>
      <c r="N40" s="24"/>
      <c r="O40" s="25"/>
      <c r="P40" s="25"/>
      <c r="Q40" s="22"/>
      <c r="R40" s="23"/>
      <c r="S40" s="18"/>
      <c r="T40" s="9"/>
    </row>
    <row r="41" spans="1:20" ht="20.25" customHeight="1">
      <c r="A41" s="20"/>
      <c r="B41" s="55"/>
      <c r="C41" s="56"/>
      <c r="D41" s="55"/>
      <c r="E41" s="56"/>
      <c r="F41" s="25"/>
      <c r="G41" s="25"/>
      <c r="H41" s="25"/>
      <c r="I41" s="21"/>
      <c r="J41" s="22" t="e">
        <f>VLOOKUP(I41,ドロップダウンリスト!$C:$D,2,0)</f>
        <v>#N/A</v>
      </c>
      <c r="K41" s="24"/>
      <c r="L41" s="25"/>
      <c r="M41" s="22" t="e">
        <f>VLOOKUP(L41,ドロップダウンリスト!$C:$D,2,0)</f>
        <v>#N/A</v>
      </c>
      <c r="N41" s="24"/>
      <c r="O41" s="25"/>
      <c r="P41" s="25"/>
      <c r="Q41" s="22"/>
      <c r="R41" s="23"/>
      <c r="S41" s="18"/>
      <c r="T41" s="9"/>
    </row>
    <row r="42" spans="1:20" ht="20.25" customHeight="1">
      <c r="A42" s="20"/>
      <c r="B42" s="55"/>
      <c r="C42" s="56"/>
      <c r="D42" s="55"/>
      <c r="E42" s="56"/>
      <c r="F42" s="25"/>
      <c r="G42" s="25"/>
      <c r="H42" s="25"/>
      <c r="I42" s="21"/>
      <c r="J42" s="22" t="e">
        <f>VLOOKUP(I42,ドロップダウンリスト!$C:$D,2,0)</f>
        <v>#N/A</v>
      </c>
      <c r="K42" s="24"/>
      <c r="L42" s="25"/>
      <c r="M42" s="22" t="e">
        <f>VLOOKUP(L42,ドロップダウンリスト!$C:$D,2,0)</f>
        <v>#N/A</v>
      </c>
      <c r="N42" s="24"/>
      <c r="O42" s="25"/>
      <c r="P42" s="25"/>
      <c r="Q42" s="22"/>
      <c r="R42" s="23"/>
      <c r="S42" s="18"/>
      <c r="T42" s="9"/>
    </row>
    <row r="43" spans="1:20" ht="20.25" customHeight="1">
      <c r="A43" s="20"/>
      <c r="B43" s="55"/>
      <c r="C43" s="56"/>
      <c r="D43" s="55"/>
      <c r="E43" s="56"/>
      <c r="F43" s="25"/>
      <c r="G43" s="25"/>
      <c r="H43" s="25"/>
      <c r="I43" s="21"/>
      <c r="J43" s="22" t="e">
        <f>VLOOKUP(I43,ドロップダウンリスト!$C:$D,2,0)</f>
        <v>#N/A</v>
      </c>
      <c r="K43" s="24"/>
      <c r="L43" s="25"/>
      <c r="M43" s="22" t="e">
        <f>VLOOKUP(L43,ドロップダウンリスト!$C:$D,2,0)</f>
        <v>#N/A</v>
      </c>
      <c r="N43" s="24"/>
      <c r="O43" s="25"/>
      <c r="P43" s="25"/>
      <c r="Q43" s="22"/>
      <c r="R43" s="23"/>
      <c r="S43" s="18"/>
      <c r="T43" s="9"/>
    </row>
    <row r="44" spans="1:20" ht="20.25" customHeight="1">
      <c r="A44" s="20"/>
      <c r="B44" s="55"/>
      <c r="C44" s="56"/>
      <c r="D44" s="55"/>
      <c r="E44" s="56"/>
      <c r="F44" s="25"/>
      <c r="G44" s="25"/>
      <c r="H44" s="25"/>
      <c r="I44" s="21"/>
      <c r="J44" s="22" t="e">
        <f>VLOOKUP(I44,ドロップダウンリスト!$C:$D,2,0)</f>
        <v>#N/A</v>
      </c>
      <c r="K44" s="24"/>
      <c r="L44" s="25"/>
      <c r="M44" s="22" t="e">
        <f>VLOOKUP(L44,ドロップダウンリスト!$C:$D,2,0)</f>
        <v>#N/A</v>
      </c>
      <c r="N44" s="24"/>
      <c r="O44" s="25"/>
      <c r="P44" s="25"/>
      <c r="Q44" s="22"/>
      <c r="R44" s="23"/>
      <c r="S44" s="18"/>
      <c r="T44" s="9"/>
    </row>
    <row r="45" spans="1:20" ht="20.25" customHeight="1">
      <c r="A45" s="20"/>
      <c r="B45" s="55"/>
      <c r="C45" s="56"/>
      <c r="D45" s="55"/>
      <c r="E45" s="56"/>
      <c r="F45" s="25"/>
      <c r="G45" s="25"/>
      <c r="H45" s="25"/>
      <c r="I45" s="21"/>
      <c r="J45" s="22" t="e">
        <f>VLOOKUP(I45,ドロップダウンリスト!$C:$D,2,0)</f>
        <v>#N/A</v>
      </c>
      <c r="K45" s="24"/>
      <c r="L45" s="25"/>
      <c r="M45" s="22" t="e">
        <f>VLOOKUP(L45,ドロップダウンリスト!$C:$D,2,0)</f>
        <v>#N/A</v>
      </c>
      <c r="N45" s="24"/>
      <c r="O45" s="25"/>
      <c r="P45" s="25"/>
      <c r="Q45" s="22"/>
      <c r="R45" s="23"/>
      <c r="S45" s="18"/>
      <c r="T45" s="9"/>
    </row>
    <row r="46" spans="1:20" ht="20.25" customHeight="1">
      <c r="A46" s="20"/>
      <c r="B46" s="55"/>
      <c r="C46" s="56"/>
      <c r="D46" s="55"/>
      <c r="E46" s="56"/>
      <c r="F46" s="25"/>
      <c r="G46" s="25"/>
      <c r="H46" s="25"/>
      <c r="I46" s="21"/>
      <c r="J46" s="22" t="e">
        <f>VLOOKUP(I46,ドロップダウンリスト!$C:$D,2,0)</f>
        <v>#N/A</v>
      </c>
      <c r="K46" s="24"/>
      <c r="L46" s="25"/>
      <c r="M46" s="22" t="e">
        <f>VLOOKUP(L46,ドロップダウンリスト!$C:$D,2,0)</f>
        <v>#N/A</v>
      </c>
      <c r="N46" s="24"/>
      <c r="O46" s="25"/>
      <c r="P46" s="25"/>
      <c r="Q46" s="22"/>
      <c r="R46" s="23"/>
      <c r="S46" s="18"/>
      <c r="T46" s="9"/>
    </row>
    <row r="47" spans="1:20" ht="20.25" customHeight="1">
      <c r="A47" s="20"/>
      <c r="B47" s="55"/>
      <c r="C47" s="56"/>
      <c r="D47" s="55"/>
      <c r="E47" s="56"/>
      <c r="F47" s="25"/>
      <c r="G47" s="25"/>
      <c r="H47" s="25"/>
      <c r="I47" s="21"/>
      <c r="J47" s="22" t="e">
        <f>VLOOKUP(I47,ドロップダウンリスト!$C:$D,2,0)</f>
        <v>#N/A</v>
      </c>
      <c r="K47" s="24"/>
      <c r="L47" s="25"/>
      <c r="M47" s="22" t="e">
        <f>VLOOKUP(L47,ドロップダウンリスト!$C:$D,2,0)</f>
        <v>#N/A</v>
      </c>
      <c r="N47" s="24"/>
      <c r="O47" s="25"/>
      <c r="P47" s="25"/>
      <c r="Q47" s="22"/>
      <c r="R47" s="23"/>
      <c r="S47" s="18"/>
      <c r="T47" s="9"/>
    </row>
    <row r="48" spans="1:20" ht="20.25" customHeight="1">
      <c r="A48" s="20"/>
      <c r="B48" s="55"/>
      <c r="C48" s="56"/>
      <c r="D48" s="55"/>
      <c r="E48" s="56"/>
      <c r="F48" s="25"/>
      <c r="G48" s="25"/>
      <c r="H48" s="25"/>
      <c r="I48" s="21"/>
      <c r="J48" s="22" t="e">
        <f>VLOOKUP(I48,ドロップダウンリスト!$C:$D,2,0)</f>
        <v>#N/A</v>
      </c>
      <c r="K48" s="24"/>
      <c r="L48" s="25"/>
      <c r="M48" s="22" t="e">
        <f>VLOOKUP(L48,ドロップダウンリスト!$C:$D,2,0)</f>
        <v>#N/A</v>
      </c>
      <c r="N48" s="24"/>
      <c r="O48" s="25"/>
      <c r="P48" s="25"/>
      <c r="Q48" s="22"/>
      <c r="R48" s="23"/>
      <c r="S48" s="18"/>
      <c r="T48" s="9"/>
    </row>
    <row r="49" spans="1:20" ht="20.25" customHeight="1">
      <c r="A49" s="20"/>
      <c r="B49" s="55"/>
      <c r="C49" s="56"/>
      <c r="D49" s="55"/>
      <c r="E49" s="56"/>
      <c r="F49" s="25"/>
      <c r="G49" s="25"/>
      <c r="H49" s="25"/>
      <c r="I49" s="21"/>
      <c r="J49" s="22" t="e">
        <f>VLOOKUP(I49,ドロップダウンリスト!$C:$D,2,0)</f>
        <v>#N/A</v>
      </c>
      <c r="K49" s="24"/>
      <c r="L49" s="25"/>
      <c r="M49" s="22" t="e">
        <f>VLOOKUP(L49,ドロップダウンリスト!$C:$D,2,0)</f>
        <v>#N/A</v>
      </c>
      <c r="N49" s="24"/>
      <c r="O49" s="25"/>
      <c r="P49" s="25"/>
      <c r="Q49" s="22"/>
      <c r="R49" s="23"/>
      <c r="S49" s="18"/>
      <c r="T49" s="9"/>
    </row>
  </sheetData>
  <sheetProtection sheet="1" selectLockedCells="1"/>
  <mergeCells count="115">
    <mergeCell ref="B48:C48"/>
    <mergeCell ref="D48:E48"/>
    <mergeCell ref="B49:C49"/>
    <mergeCell ref="D49:E49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O12:R13"/>
    <mergeCell ref="B37:C37"/>
    <mergeCell ref="D37:E37"/>
    <mergeCell ref="B38:C38"/>
    <mergeCell ref="D38:E38"/>
    <mergeCell ref="B12:G13"/>
    <mergeCell ref="H12:I13"/>
    <mergeCell ref="K12:K13"/>
    <mergeCell ref="L12:L13"/>
    <mergeCell ref="N12:N13"/>
    <mergeCell ref="O16:R17"/>
    <mergeCell ref="B16:G17"/>
    <mergeCell ref="H16:I17"/>
    <mergeCell ref="K16:K17"/>
    <mergeCell ref="L16:L17"/>
    <mergeCell ref="N16:N17"/>
    <mergeCell ref="O14:R15"/>
    <mergeCell ref="D36:E36"/>
    <mergeCell ref="N1:O1"/>
    <mergeCell ref="B36:C36"/>
    <mergeCell ref="D27:E27"/>
    <mergeCell ref="D28:E28"/>
    <mergeCell ref="D29:E29"/>
    <mergeCell ref="D30:E30"/>
    <mergeCell ref="D31:E31"/>
    <mergeCell ref="D32:E32"/>
    <mergeCell ref="B32:C32"/>
    <mergeCell ref="B33:C33"/>
    <mergeCell ref="B34:C34"/>
    <mergeCell ref="B35:C35"/>
    <mergeCell ref="D33:E33"/>
    <mergeCell ref="D34:E34"/>
    <mergeCell ref="D35:E35"/>
    <mergeCell ref="B27:C27"/>
    <mergeCell ref="B28:C28"/>
    <mergeCell ref="B29:C29"/>
    <mergeCell ref="B30:C30"/>
    <mergeCell ref="B31:C31"/>
    <mergeCell ref="O20:R21"/>
    <mergeCell ref="O6:R7"/>
    <mergeCell ref="B6:G7"/>
    <mergeCell ref="H6:I7"/>
    <mergeCell ref="K6:K7"/>
    <mergeCell ref="L6:L7"/>
    <mergeCell ref="N6:N7"/>
    <mergeCell ref="A20:N21"/>
    <mergeCell ref="O8:R9"/>
    <mergeCell ref="K8:K9"/>
    <mergeCell ref="L8:L9"/>
    <mergeCell ref="N8:N9"/>
    <mergeCell ref="B18:G19"/>
    <mergeCell ref="A6:A19"/>
    <mergeCell ref="H18:I19"/>
    <mergeCell ref="K18:K19"/>
    <mergeCell ref="C1:K1"/>
    <mergeCell ref="A1:B1"/>
    <mergeCell ref="K2:K3"/>
    <mergeCell ref="L2:R3"/>
    <mergeCell ref="L4:R4"/>
    <mergeCell ref="B4:I5"/>
    <mergeCell ref="L5:R5"/>
    <mergeCell ref="K4:K5"/>
    <mergeCell ref="A2:D2"/>
    <mergeCell ref="A3:D3"/>
    <mergeCell ref="E2:I2"/>
    <mergeCell ref="E3:I3"/>
    <mergeCell ref="B26:C26"/>
    <mergeCell ref="D26:E26"/>
    <mergeCell ref="A4:A5"/>
    <mergeCell ref="B22:C22"/>
    <mergeCell ref="D22:E22"/>
    <mergeCell ref="B23:C23"/>
    <mergeCell ref="D23:E23"/>
    <mergeCell ref="B24:C24"/>
    <mergeCell ref="D24:E24"/>
    <mergeCell ref="B25:C25"/>
    <mergeCell ref="D25:E25"/>
    <mergeCell ref="L18:L19"/>
    <mergeCell ref="N18:N19"/>
    <mergeCell ref="O18:R19"/>
    <mergeCell ref="B8:G9"/>
    <mergeCell ref="H8:I9"/>
    <mergeCell ref="B10:G11"/>
    <mergeCell ref="H10:I11"/>
    <mergeCell ref="K10:K11"/>
    <mergeCell ref="L10:L11"/>
    <mergeCell ref="N10:N11"/>
    <mergeCell ref="O10:R11"/>
    <mergeCell ref="B14:G15"/>
    <mergeCell ref="H14:I15"/>
    <mergeCell ref="K14:K15"/>
    <mergeCell ref="L14:L15"/>
    <mergeCell ref="N14:N15"/>
  </mergeCells>
  <phoneticPr fontId="1"/>
  <dataValidations count="1">
    <dataValidation type="list" allowBlank="1" showInputMessage="1" showErrorMessage="1" sqref="L23:L49 I23:I49 O23:O49" xr:uid="{A6F8E69A-69C7-48AC-9928-3294092F1AF1}">
      <formula1>種目名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64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CDBC031-CEC8-4FD5-80A0-BF3D107662F0}">
          <x14:formula1>
            <xm:f>ドロップダウンリスト!$F$19:$F$20</xm:f>
          </x14:formula1>
          <xm:sqref>G23:G49</xm:sqref>
        </x14:dataValidation>
        <x14:dataValidation type="list" allowBlank="1" showInputMessage="1" showErrorMessage="1" xr:uid="{B16A4856-03E5-4201-8B22-9A463B464B68}">
          <x14:formula1>
            <xm:f>ドロップダウンリスト!$F$19:$F$28</xm:f>
          </x14:formula1>
          <xm:sqref>H23:H49</xm:sqref>
        </x14:dataValidation>
        <x14:dataValidation type="list" allowBlank="1" showInputMessage="1" showErrorMessage="1" xr:uid="{B927746F-CF73-45E5-AC6F-AB3FCF3C69BE}">
          <x14:formula1>
            <xm:f>ドロップダウンリスト!$F$16:$F$18</xm:f>
          </x14:formula1>
          <xm:sqref>F23:F49</xm:sqref>
        </x14:dataValidation>
        <x14:dataValidation type="list" allowBlank="1" showInputMessage="1" showErrorMessage="1" xr:uid="{7D8381AD-3D66-4DB8-823D-4FB91BABB3F4}">
          <x14:formula1>
            <xm:f>ドロップダウンリスト!$A$2:$A$12</xm:f>
          </x14:formula1>
          <xm:sqref>S23:T49 Q23:Q49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940B-0395-4669-96FB-22FF93D64F11}">
  <sheetPr codeName="Sheet2"/>
  <dimension ref="A1:F100"/>
  <sheetViews>
    <sheetView workbookViewId="0">
      <selection activeCell="A12" sqref="A12"/>
    </sheetView>
  </sheetViews>
  <sheetFormatPr defaultRowHeight="12.75"/>
  <cols>
    <col min="1" max="1" width="19.6640625" bestFit="1" customWidth="1"/>
    <col min="3" max="3" width="19.6640625" bestFit="1" customWidth="1"/>
  </cols>
  <sheetData>
    <row r="1" spans="1:6">
      <c r="A1" t="s">
        <v>70</v>
      </c>
      <c r="C1" t="s">
        <v>70</v>
      </c>
      <c r="D1" t="s">
        <v>66</v>
      </c>
      <c r="F1" t="s">
        <v>81</v>
      </c>
    </row>
    <row r="2" spans="1:6">
      <c r="A2" t="s">
        <v>128</v>
      </c>
      <c r="C2" t="s">
        <v>150</v>
      </c>
      <c r="D2">
        <v>31</v>
      </c>
      <c r="F2" t="s">
        <v>82</v>
      </c>
    </row>
    <row r="3" spans="1:6">
      <c r="A3" t="s">
        <v>130</v>
      </c>
      <c r="C3" t="s">
        <v>128</v>
      </c>
      <c r="D3">
        <v>3</v>
      </c>
      <c r="F3" t="s">
        <v>83</v>
      </c>
    </row>
    <row r="4" spans="1:6">
      <c r="A4" t="s">
        <v>132</v>
      </c>
      <c r="C4" t="s">
        <v>132</v>
      </c>
      <c r="D4">
        <v>7</v>
      </c>
      <c r="F4" t="s">
        <v>84</v>
      </c>
    </row>
    <row r="5" spans="1:6">
      <c r="A5" t="s">
        <v>134</v>
      </c>
      <c r="C5" t="s">
        <v>130</v>
      </c>
      <c r="D5">
        <v>5</v>
      </c>
      <c r="F5" t="s">
        <v>85</v>
      </c>
    </row>
    <row r="6" spans="1:6">
      <c r="A6" t="s">
        <v>136</v>
      </c>
      <c r="C6" t="s">
        <v>145</v>
      </c>
      <c r="D6">
        <v>17</v>
      </c>
      <c r="F6" t="s">
        <v>86</v>
      </c>
    </row>
    <row r="7" spans="1:6">
      <c r="A7" t="s">
        <v>139</v>
      </c>
      <c r="C7" t="s">
        <v>134</v>
      </c>
      <c r="D7">
        <v>9</v>
      </c>
      <c r="F7" t="s">
        <v>87</v>
      </c>
    </row>
    <row r="8" spans="1:6">
      <c r="A8" t="s">
        <v>142</v>
      </c>
      <c r="C8" t="s">
        <v>147</v>
      </c>
      <c r="D8">
        <v>30</v>
      </c>
      <c r="F8" t="s">
        <v>88</v>
      </c>
    </row>
    <row r="9" spans="1:6">
      <c r="A9" t="s">
        <v>145</v>
      </c>
      <c r="C9" t="s">
        <v>136</v>
      </c>
      <c r="D9">
        <v>11</v>
      </c>
      <c r="F9" t="s">
        <v>89</v>
      </c>
    </row>
    <row r="10" spans="1:6">
      <c r="A10" t="s">
        <v>147</v>
      </c>
      <c r="C10" t="s">
        <v>142</v>
      </c>
      <c r="D10">
        <v>15</v>
      </c>
      <c r="F10" t="s">
        <v>90</v>
      </c>
    </row>
    <row r="11" spans="1:6">
      <c r="A11" t="s">
        <v>150</v>
      </c>
      <c r="C11" t="s">
        <v>139</v>
      </c>
      <c r="D11">
        <v>13</v>
      </c>
      <c r="F11" t="s">
        <v>91</v>
      </c>
    </row>
    <row r="12" spans="1:6">
      <c r="A12" t="s">
        <v>149</v>
      </c>
      <c r="F12" t="s">
        <v>92</v>
      </c>
    </row>
    <row r="13" spans="1:6">
      <c r="A13" t="s">
        <v>149</v>
      </c>
      <c r="F13" t="s">
        <v>93</v>
      </c>
    </row>
    <row r="14" spans="1:6">
      <c r="A14" t="s">
        <v>149</v>
      </c>
    </row>
    <row r="15" spans="1:6">
      <c r="A15" t="s">
        <v>149</v>
      </c>
    </row>
    <row r="16" spans="1:6">
      <c r="A16" t="s">
        <v>149</v>
      </c>
      <c r="F16" t="s">
        <v>96</v>
      </c>
    </row>
    <row r="17" spans="1:6">
      <c r="A17" t="s">
        <v>149</v>
      </c>
      <c r="F17" t="s">
        <v>122</v>
      </c>
    </row>
    <row r="18" spans="1:6">
      <c r="A18" t="s">
        <v>149</v>
      </c>
      <c r="F18" t="s">
        <v>97</v>
      </c>
    </row>
    <row r="19" spans="1:6">
      <c r="A19" t="s">
        <v>149</v>
      </c>
      <c r="F19">
        <v>1</v>
      </c>
    </row>
    <row r="20" spans="1:6">
      <c r="A20" t="s">
        <v>149</v>
      </c>
      <c r="F20">
        <v>2</v>
      </c>
    </row>
    <row r="21" spans="1:6">
      <c r="A21" t="s">
        <v>149</v>
      </c>
      <c r="F21">
        <v>3</v>
      </c>
    </row>
    <row r="22" spans="1:6">
      <c r="A22" t="s">
        <v>149</v>
      </c>
      <c r="F22">
        <v>4</v>
      </c>
    </row>
    <row r="23" spans="1:6">
      <c r="A23" t="s">
        <v>149</v>
      </c>
      <c r="F23">
        <v>5</v>
      </c>
    </row>
    <row r="24" spans="1:6">
      <c r="A24" t="s">
        <v>149</v>
      </c>
      <c r="F24">
        <v>6</v>
      </c>
    </row>
    <row r="25" spans="1:6">
      <c r="A25" t="s">
        <v>149</v>
      </c>
      <c r="F25" t="s">
        <v>98</v>
      </c>
    </row>
    <row r="26" spans="1:6">
      <c r="A26" t="s">
        <v>149</v>
      </c>
      <c r="F26" t="s">
        <v>99</v>
      </c>
    </row>
    <row r="27" spans="1:6">
      <c r="A27" t="s">
        <v>149</v>
      </c>
      <c r="F27" t="s">
        <v>100</v>
      </c>
    </row>
    <row r="28" spans="1:6">
      <c r="A28" t="s">
        <v>149</v>
      </c>
      <c r="F28" t="s">
        <v>101</v>
      </c>
    </row>
    <row r="29" spans="1:6">
      <c r="A29" t="s">
        <v>149</v>
      </c>
    </row>
    <row r="30" spans="1:6">
      <c r="A30" t="s">
        <v>149</v>
      </c>
    </row>
    <row r="31" spans="1:6">
      <c r="A31" t="s">
        <v>149</v>
      </c>
    </row>
    <row r="32" spans="1:6">
      <c r="A32" t="s">
        <v>149</v>
      </c>
    </row>
    <row r="33" spans="1:1">
      <c r="A33" t="s">
        <v>149</v>
      </c>
    </row>
    <row r="34" spans="1:1">
      <c r="A34" t="s">
        <v>149</v>
      </c>
    </row>
    <row r="35" spans="1:1">
      <c r="A35" t="s">
        <v>149</v>
      </c>
    </row>
    <row r="36" spans="1:1">
      <c r="A36" t="s">
        <v>149</v>
      </c>
    </row>
    <row r="37" spans="1:1">
      <c r="A37" t="s">
        <v>149</v>
      </c>
    </row>
    <row r="38" spans="1:1">
      <c r="A38" t="s">
        <v>149</v>
      </c>
    </row>
    <row r="39" spans="1:1">
      <c r="A39" t="s">
        <v>149</v>
      </c>
    </row>
    <row r="40" spans="1:1">
      <c r="A40" t="s">
        <v>149</v>
      </c>
    </row>
    <row r="41" spans="1:1">
      <c r="A41" t="s">
        <v>149</v>
      </c>
    </row>
    <row r="42" spans="1:1">
      <c r="A42" t="s">
        <v>149</v>
      </c>
    </row>
    <row r="43" spans="1:1">
      <c r="A43" t="s">
        <v>149</v>
      </c>
    </row>
    <row r="44" spans="1:1">
      <c r="A44" t="s">
        <v>149</v>
      </c>
    </row>
    <row r="45" spans="1:1">
      <c r="A45" t="s">
        <v>149</v>
      </c>
    </row>
    <row r="46" spans="1:1">
      <c r="A46" t="s">
        <v>149</v>
      </c>
    </row>
    <row r="47" spans="1:1">
      <c r="A47" t="s">
        <v>149</v>
      </c>
    </row>
    <row r="48" spans="1:1">
      <c r="A48" t="s">
        <v>149</v>
      </c>
    </row>
    <row r="49" spans="1:1">
      <c r="A49" t="s">
        <v>149</v>
      </c>
    </row>
    <row r="50" spans="1:1">
      <c r="A50" t="s">
        <v>149</v>
      </c>
    </row>
    <row r="51" spans="1:1">
      <c r="A51" t="s">
        <v>149</v>
      </c>
    </row>
    <row r="52" spans="1:1">
      <c r="A52" t="s">
        <v>149</v>
      </c>
    </row>
    <row r="53" spans="1:1">
      <c r="A53" t="s">
        <v>149</v>
      </c>
    </row>
    <row r="54" spans="1:1">
      <c r="A54" t="s">
        <v>149</v>
      </c>
    </row>
    <row r="55" spans="1:1">
      <c r="A55" t="s">
        <v>149</v>
      </c>
    </row>
    <row r="56" spans="1:1">
      <c r="A56" t="s">
        <v>149</v>
      </c>
    </row>
    <row r="57" spans="1:1">
      <c r="A57" t="s">
        <v>149</v>
      </c>
    </row>
    <row r="58" spans="1:1">
      <c r="A58" t="s">
        <v>149</v>
      </c>
    </row>
    <row r="59" spans="1:1">
      <c r="A59" t="s">
        <v>149</v>
      </c>
    </row>
    <row r="60" spans="1:1">
      <c r="A60" t="s">
        <v>149</v>
      </c>
    </row>
    <row r="61" spans="1:1">
      <c r="A61" t="s">
        <v>149</v>
      </c>
    </row>
    <row r="62" spans="1:1">
      <c r="A62" t="s">
        <v>149</v>
      </c>
    </row>
    <row r="63" spans="1:1">
      <c r="A63" t="s">
        <v>149</v>
      </c>
    </row>
    <row r="64" spans="1:1">
      <c r="A64" t="s">
        <v>149</v>
      </c>
    </row>
    <row r="65" spans="1:1">
      <c r="A65" t="s">
        <v>149</v>
      </c>
    </row>
    <row r="66" spans="1:1">
      <c r="A66" t="s">
        <v>149</v>
      </c>
    </row>
    <row r="67" spans="1:1">
      <c r="A67" t="s">
        <v>149</v>
      </c>
    </row>
    <row r="68" spans="1:1">
      <c r="A68" t="s">
        <v>149</v>
      </c>
    </row>
    <row r="69" spans="1:1">
      <c r="A69" t="s">
        <v>149</v>
      </c>
    </row>
    <row r="70" spans="1:1">
      <c r="A70" t="s">
        <v>149</v>
      </c>
    </row>
    <row r="71" spans="1:1">
      <c r="A71" t="s">
        <v>149</v>
      </c>
    </row>
    <row r="72" spans="1:1">
      <c r="A72" t="s">
        <v>149</v>
      </c>
    </row>
    <row r="73" spans="1:1">
      <c r="A73" t="s">
        <v>149</v>
      </c>
    </row>
    <row r="74" spans="1:1">
      <c r="A74" t="s">
        <v>149</v>
      </c>
    </row>
    <row r="75" spans="1:1">
      <c r="A75" t="s">
        <v>149</v>
      </c>
    </row>
    <row r="76" spans="1:1">
      <c r="A76" t="s">
        <v>149</v>
      </c>
    </row>
    <row r="77" spans="1:1">
      <c r="A77" t="s">
        <v>149</v>
      </c>
    </row>
    <row r="78" spans="1:1">
      <c r="A78" t="s">
        <v>149</v>
      </c>
    </row>
    <row r="79" spans="1:1">
      <c r="A79" t="s">
        <v>149</v>
      </c>
    </row>
    <row r="80" spans="1:1">
      <c r="A80" t="s">
        <v>149</v>
      </c>
    </row>
    <row r="81" spans="1:1">
      <c r="A81" t="s">
        <v>149</v>
      </c>
    </row>
    <row r="82" spans="1:1">
      <c r="A82" t="s">
        <v>149</v>
      </c>
    </row>
    <row r="83" spans="1:1">
      <c r="A83" t="s">
        <v>149</v>
      </c>
    </row>
    <row r="84" spans="1:1">
      <c r="A84" t="s">
        <v>149</v>
      </c>
    </row>
    <row r="85" spans="1:1">
      <c r="A85" t="s">
        <v>149</v>
      </c>
    </row>
    <row r="86" spans="1:1">
      <c r="A86" t="s">
        <v>149</v>
      </c>
    </row>
    <row r="87" spans="1:1">
      <c r="A87" t="s">
        <v>149</v>
      </c>
    </row>
    <row r="88" spans="1:1">
      <c r="A88" t="s">
        <v>149</v>
      </c>
    </row>
    <row r="89" spans="1:1">
      <c r="A89" t="s">
        <v>149</v>
      </c>
    </row>
    <row r="90" spans="1:1">
      <c r="A90" t="s">
        <v>149</v>
      </c>
    </row>
    <row r="91" spans="1:1">
      <c r="A91" t="s">
        <v>149</v>
      </c>
    </row>
    <row r="92" spans="1:1">
      <c r="A92" t="s">
        <v>149</v>
      </c>
    </row>
    <row r="93" spans="1:1">
      <c r="A93" t="s">
        <v>149</v>
      </c>
    </row>
    <row r="94" spans="1:1">
      <c r="A94" t="s">
        <v>149</v>
      </c>
    </row>
    <row r="95" spans="1:1">
      <c r="A95" t="s">
        <v>149</v>
      </c>
    </row>
    <row r="96" spans="1:1">
      <c r="A96" t="s">
        <v>149</v>
      </c>
    </row>
    <row r="97" spans="1:1">
      <c r="A97" t="s">
        <v>149</v>
      </c>
    </row>
    <row r="98" spans="1:1">
      <c r="A98" t="s">
        <v>149</v>
      </c>
    </row>
    <row r="99" spans="1:1">
      <c r="A99" t="s">
        <v>149</v>
      </c>
    </row>
    <row r="100" spans="1:1">
      <c r="A100" t="s">
        <v>149</v>
      </c>
    </row>
  </sheetData>
  <sortState xmlns:xlrd2="http://schemas.microsoft.com/office/spreadsheetml/2017/richdata2" ref="C2:D80">
    <sortCondition ref="C2:C20"/>
  </sortState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Button 2">
              <controlPr defaultSize="0" print="0" autoFill="0" autoPict="0" macro="[0]!Macro5">
                <anchor moveWithCells="1" sizeWithCells="1">
                  <from>
                    <xdr:col>6</xdr:col>
                    <xdr:colOff>104775</xdr:colOff>
                    <xdr:row>3</xdr:row>
                    <xdr:rowOff>47625</xdr:rowOff>
                  </from>
                  <to>
                    <xdr:col>9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BD06-B9C1-40F8-8F25-21E47A94072F}">
  <sheetPr codeName="Sheet3"/>
  <dimension ref="A1:L11"/>
  <sheetViews>
    <sheetView workbookViewId="0">
      <selection activeCell="G12" sqref="G12"/>
    </sheetView>
  </sheetViews>
  <sheetFormatPr defaultRowHeight="12.75"/>
  <cols>
    <col min="5" max="5" width="19.6640625" bestFit="1" customWidth="1"/>
  </cols>
  <sheetData>
    <row r="1" spans="1:12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</row>
    <row r="2" spans="1:12">
      <c r="A2">
        <v>3</v>
      </c>
      <c r="B2">
        <v>2</v>
      </c>
      <c r="C2">
        <v>1</v>
      </c>
      <c r="D2">
        <v>3</v>
      </c>
      <c r="E2" t="s">
        <v>128</v>
      </c>
      <c r="F2" t="s">
        <v>128</v>
      </c>
      <c r="G2" t="s">
        <v>128</v>
      </c>
      <c r="H2" t="s">
        <v>129</v>
      </c>
      <c r="K2">
        <v>0</v>
      </c>
      <c r="L2">
        <v>0</v>
      </c>
    </row>
    <row r="3" spans="1:12">
      <c r="A3">
        <v>5</v>
      </c>
      <c r="B3">
        <v>4</v>
      </c>
      <c r="C3">
        <v>1</v>
      </c>
      <c r="D3">
        <v>3</v>
      </c>
      <c r="E3" t="s">
        <v>130</v>
      </c>
      <c r="F3" t="s">
        <v>130</v>
      </c>
      <c r="G3" t="s">
        <v>130</v>
      </c>
      <c r="H3" t="s">
        <v>131</v>
      </c>
      <c r="K3">
        <v>0</v>
      </c>
      <c r="L3">
        <v>0</v>
      </c>
    </row>
    <row r="4" spans="1:12">
      <c r="A4">
        <v>7</v>
      </c>
      <c r="B4">
        <v>7</v>
      </c>
      <c r="C4">
        <v>1</v>
      </c>
      <c r="D4">
        <v>3</v>
      </c>
      <c r="E4" t="s">
        <v>132</v>
      </c>
      <c r="F4" t="s">
        <v>132</v>
      </c>
      <c r="G4" t="s">
        <v>132</v>
      </c>
      <c r="H4" t="s">
        <v>133</v>
      </c>
      <c r="K4">
        <v>0</v>
      </c>
      <c r="L4">
        <v>0</v>
      </c>
    </row>
    <row r="5" spans="1:12">
      <c r="A5">
        <v>9</v>
      </c>
      <c r="B5">
        <v>9</v>
      </c>
      <c r="C5">
        <v>1</v>
      </c>
      <c r="D5">
        <v>3</v>
      </c>
      <c r="E5" t="s">
        <v>134</v>
      </c>
      <c r="F5" t="s">
        <v>134</v>
      </c>
      <c r="G5" t="s">
        <v>134</v>
      </c>
      <c r="H5" t="s">
        <v>135</v>
      </c>
      <c r="K5">
        <v>0</v>
      </c>
      <c r="L5">
        <v>0</v>
      </c>
    </row>
    <row r="6" spans="1:12">
      <c r="A6">
        <v>11</v>
      </c>
      <c r="B6">
        <v>73</v>
      </c>
      <c r="C6">
        <v>1</v>
      </c>
      <c r="D6">
        <v>3</v>
      </c>
      <c r="E6" t="s">
        <v>136</v>
      </c>
      <c r="F6" t="s">
        <v>137</v>
      </c>
      <c r="G6" t="s">
        <v>136</v>
      </c>
      <c r="H6" t="s">
        <v>138</v>
      </c>
      <c r="K6">
        <v>0</v>
      </c>
      <c r="L6">
        <v>0</v>
      </c>
    </row>
    <row r="7" spans="1:12">
      <c r="A7">
        <v>13</v>
      </c>
      <c r="B7">
        <v>36</v>
      </c>
      <c r="C7">
        <v>1</v>
      </c>
      <c r="D7">
        <v>3</v>
      </c>
      <c r="E7" t="s">
        <v>139</v>
      </c>
      <c r="F7" t="s">
        <v>140</v>
      </c>
      <c r="G7" t="s">
        <v>139</v>
      </c>
      <c r="H7" t="s">
        <v>141</v>
      </c>
      <c r="K7">
        <v>0</v>
      </c>
      <c r="L7">
        <v>0</v>
      </c>
    </row>
    <row r="8" spans="1:12">
      <c r="A8">
        <v>15</v>
      </c>
      <c r="B8">
        <v>86</v>
      </c>
      <c r="C8">
        <v>1</v>
      </c>
      <c r="D8">
        <v>3</v>
      </c>
      <c r="E8" t="s">
        <v>142</v>
      </c>
      <c r="F8" t="s">
        <v>143</v>
      </c>
      <c r="G8" t="s">
        <v>142</v>
      </c>
      <c r="H8" t="s">
        <v>144</v>
      </c>
      <c r="K8">
        <v>0</v>
      </c>
      <c r="L8">
        <v>0</v>
      </c>
    </row>
    <row r="9" spans="1:12">
      <c r="A9">
        <v>17</v>
      </c>
      <c r="B9">
        <v>30</v>
      </c>
      <c r="C9">
        <v>1</v>
      </c>
      <c r="D9">
        <v>3</v>
      </c>
      <c r="E9" t="s">
        <v>145</v>
      </c>
      <c r="F9" t="s">
        <v>145</v>
      </c>
      <c r="G9" t="s">
        <v>145</v>
      </c>
      <c r="H9" t="s">
        <v>146</v>
      </c>
      <c r="K9">
        <v>0</v>
      </c>
      <c r="L9">
        <v>0</v>
      </c>
    </row>
    <row r="10" spans="1:12">
      <c r="A10">
        <v>30</v>
      </c>
      <c r="B10">
        <v>85</v>
      </c>
      <c r="C10">
        <v>20</v>
      </c>
      <c r="D10">
        <v>3</v>
      </c>
      <c r="E10" t="s">
        <v>147</v>
      </c>
      <c r="F10" t="s">
        <v>147</v>
      </c>
      <c r="G10" t="s">
        <v>147</v>
      </c>
      <c r="H10" t="s">
        <v>148</v>
      </c>
      <c r="K10">
        <v>0</v>
      </c>
      <c r="L10">
        <v>0</v>
      </c>
    </row>
    <row r="11" spans="1:12">
      <c r="A11">
        <v>31</v>
      </c>
      <c r="B11">
        <v>90</v>
      </c>
      <c r="C11">
        <v>1</v>
      </c>
      <c r="D11">
        <v>3</v>
      </c>
      <c r="E11" t="s">
        <v>150</v>
      </c>
      <c r="F11" t="s">
        <v>151</v>
      </c>
      <c r="G11" t="s">
        <v>150</v>
      </c>
      <c r="H11" t="s">
        <v>138</v>
      </c>
      <c r="K11">
        <v>0</v>
      </c>
      <c r="L11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0078-6672-439E-BEAE-A94CDE2BB26C}">
  <sheetPr codeName="Sheet4"/>
  <dimension ref="A1:AJ28"/>
  <sheetViews>
    <sheetView workbookViewId="0">
      <selection activeCell="M9" sqref="M9"/>
    </sheetView>
  </sheetViews>
  <sheetFormatPr defaultRowHeight="12.75"/>
  <cols>
    <col min="1" max="1" width="9.06640625" style="26"/>
    <col min="2" max="3" width="11" bestFit="1" customWidth="1"/>
    <col min="15" max="15" width="13" bestFit="1" customWidth="1"/>
    <col min="17" max="17" width="20.3984375" bestFit="1" customWidth="1"/>
    <col min="18" max="18" width="19.3984375" bestFit="1" customWidth="1"/>
    <col min="19" max="19" width="26.265625" bestFit="1" customWidth="1"/>
    <col min="20" max="20" width="18.86328125" bestFit="1" customWidth="1"/>
    <col min="21" max="21" width="20.3984375" bestFit="1" customWidth="1"/>
    <col min="22" max="22" width="19.3984375" bestFit="1" customWidth="1"/>
    <col min="23" max="23" width="26.265625" bestFit="1" customWidth="1"/>
    <col min="24" max="24" width="18.86328125" bestFit="1" customWidth="1"/>
    <col min="25" max="25" width="20.3984375" bestFit="1" customWidth="1"/>
    <col min="26" max="26" width="19.3984375" bestFit="1" customWidth="1"/>
    <col min="27" max="27" width="26.265625" bestFit="1" customWidth="1"/>
    <col min="28" max="28" width="18.86328125" bestFit="1" customWidth="1"/>
    <col min="29" max="29" width="20.3984375" bestFit="1" customWidth="1"/>
    <col min="30" max="30" width="19.3984375" bestFit="1" customWidth="1"/>
    <col min="31" max="31" width="26.265625" bestFit="1" customWidth="1"/>
    <col min="32" max="32" width="18.86328125" bestFit="1" customWidth="1"/>
    <col min="33" max="33" width="20.3984375" bestFit="1" customWidth="1"/>
  </cols>
  <sheetData>
    <row r="1" spans="1:36" s="27" customFormat="1">
      <c r="A1" s="27" t="s">
        <v>33</v>
      </c>
      <c r="B1" s="27" t="s">
        <v>34</v>
      </c>
      <c r="C1" s="27" t="s">
        <v>35</v>
      </c>
      <c r="D1" s="27" t="s">
        <v>23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41</v>
      </c>
      <c r="K1" s="27" t="s">
        <v>26</v>
      </c>
      <c r="L1" s="27" t="s">
        <v>28</v>
      </c>
      <c r="M1" s="27" t="s">
        <v>42</v>
      </c>
      <c r="N1" s="27" t="s">
        <v>43</v>
      </c>
      <c r="O1" s="27" t="s">
        <v>44</v>
      </c>
      <c r="P1" s="27" t="s">
        <v>45</v>
      </c>
      <c r="Q1" s="27" t="s">
        <v>46</v>
      </c>
      <c r="R1" s="27" t="s">
        <v>47</v>
      </c>
      <c r="S1" s="27" t="s">
        <v>48</v>
      </c>
      <c r="T1" s="27" t="s">
        <v>49</v>
      </c>
      <c r="U1" s="27" t="s">
        <v>50</v>
      </c>
      <c r="V1" s="27" t="s">
        <v>51</v>
      </c>
      <c r="W1" s="27" t="s">
        <v>52</v>
      </c>
      <c r="X1" s="27" t="s">
        <v>53</v>
      </c>
      <c r="Y1" s="27" t="s">
        <v>54</v>
      </c>
      <c r="Z1" s="27" t="s">
        <v>55</v>
      </c>
      <c r="AA1" s="27" t="s">
        <v>56</v>
      </c>
      <c r="AB1" s="27" t="s">
        <v>57</v>
      </c>
      <c r="AC1" s="27" t="s">
        <v>58</v>
      </c>
      <c r="AD1" s="27" t="s">
        <v>59</v>
      </c>
      <c r="AE1" s="27" t="s">
        <v>60</v>
      </c>
      <c r="AF1" s="27" t="s">
        <v>61</v>
      </c>
      <c r="AG1" s="27" t="s">
        <v>62</v>
      </c>
      <c r="AH1" s="27" t="s">
        <v>63</v>
      </c>
      <c r="AI1" s="27" t="s">
        <v>64</v>
      </c>
      <c r="AJ1" s="27" t="s">
        <v>65</v>
      </c>
    </row>
    <row r="2" spans="1:36">
      <c r="A2" s="26" t="str">
        <f>IF(E2="","","1")</f>
        <v/>
      </c>
      <c r="E2" t="str">
        <f>IF(申込書!A23="","",申込書!A23)</f>
        <v/>
      </c>
      <c r="F2" t="str">
        <f>IF($E2="","",申込書!B23)</f>
        <v/>
      </c>
      <c r="G2" t="str">
        <f>IF($E2="","",申込書!D23)</f>
        <v/>
      </c>
      <c r="H2" t="str">
        <f>IF($E2="","",申込書!B23)</f>
        <v/>
      </c>
      <c r="J2" t="str">
        <f>IF(E2="","","JPN")</f>
        <v/>
      </c>
      <c r="K2" t="str">
        <f>IF($E2="","",申込書!G23)</f>
        <v/>
      </c>
      <c r="L2" t="str">
        <f>IF($E2="","",申込書!H23)</f>
        <v/>
      </c>
      <c r="O2" t="str">
        <f>IF($E2="","","愛　知")</f>
        <v/>
      </c>
      <c r="P2" t="str">
        <f>IF($E2="","","22")</f>
        <v/>
      </c>
      <c r="Q2" t="str">
        <f>IF($E2="","",申込書!J23)</f>
        <v/>
      </c>
      <c r="R2" t="str">
        <f>IF($E2="","",申込書!K23)</f>
        <v/>
      </c>
      <c r="S2" t="str">
        <f>IF($E2="","","0")</f>
        <v/>
      </c>
      <c r="T2" t="str">
        <f>IF(E2="","","0")</f>
        <v/>
      </c>
      <c r="U2" t="str">
        <f>IF($E2="","",申込書!M23)</f>
        <v/>
      </c>
      <c r="V2" t="str">
        <f>IF($E2="","",申込書!N23)</f>
        <v/>
      </c>
      <c r="W2" t="str">
        <f t="shared" ref="W2:X17" si="0">IF($E2="","","0")</f>
        <v/>
      </c>
      <c r="X2" t="str">
        <f t="shared" si="0"/>
        <v/>
      </c>
      <c r="Y2">
        <f>申込書!Q23</f>
        <v>0</v>
      </c>
      <c r="Z2">
        <f>申込書!R23</f>
        <v>0</v>
      </c>
      <c r="AA2" t="str">
        <f>IF($E2="","","0")</f>
        <v/>
      </c>
      <c r="AB2" t="str">
        <f>IF($E2="","","0")</f>
        <v/>
      </c>
    </row>
    <row r="3" spans="1:36">
      <c r="A3" s="26" t="str">
        <f>IF(E3="","",A2+1)</f>
        <v/>
      </c>
      <c r="E3" t="str">
        <f>IF(申込書!A24="","",申込書!A24)</f>
        <v/>
      </c>
      <c r="F3" t="str">
        <f>IF($E3="","",申込書!B24)</f>
        <v/>
      </c>
      <c r="G3" t="str">
        <f>IF($E3="","",申込書!D24)</f>
        <v/>
      </c>
      <c r="H3" t="str">
        <f>IF($E3="","",申込書!B24)</f>
        <v/>
      </c>
      <c r="J3" t="str">
        <f t="shared" ref="J3:J14" si="1">IF(E3="","","JPN")</f>
        <v/>
      </c>
      <c r="K3" t="str">
        <f>IF($E3="","",申込書!G24)</f>
        <v/>
      </c>
      <c r="L3" t="str">
        <f>IF($E3="","",申込書!H24)</f>
        <v/>
      </c>
      <c r="O3" t="str">
        <f t="shared" ref="O3:O28" si="2">IF($E3="","","愛　知")</f>
        <v/>
      </c>
      <c r="P3" t="str">
        <f t="shared" ref="P3:P28" si="3">IF($E3="","","22")</f>
        <v/>
      </c>
      <c r="Q3" t="str">
        <f>IF($E3="","",申込書!J24)</f>
        <v/>
      </c>
      <c r="R3" t="str">
        <f>IF($E3="","",申込書!K24)</f>
        <v/>
      </c>
      <c r="S3" t="str">
        <f t="shared" ref="S3:S28" si="4">IF($E3="","","0")</f>
        <v/>
      </c>
      <c r="T3" t="str">
        <f t="shared" ref="T3:T14" si="5">IF(E3="","","0")</f>
        <v/>
      </c>
      <c r="U3" t="str">
        <f>IF($E3="","",申込書!M24)</f>
        <v/>
      </c>
      <c r="V3" t="str">
        <f>IF($E3="","",申込書!N24)</f>
        <v/>
      </c>
      <c r="W3" t="str">
        <f t="shared" si="0"/>
        <v/>
      </c>
      <c r="X3" t="str">
        <f t="shared" si="0"/>
        <v/>
      </c>
      <c r="Y3">
        <f>申込書!Q24</f>
        <v>0</v>
      </c>
      <c r="Z3">
        <f>申込書!R24</f>
        <v>0</v>
      </c>
      <c r="AA3" t="str">
        <f t="shared" ref="AA3:AB18" si="6">IF($E3="","","0")</f>
        <v/>
      </c>
      <c r="AB3" t="str">
        <f t="shared" si="6"/>
        <v/>
      </c>
    </row>
    <row r="4" spans="1:36">
      <c r="A4" s="26" t="str">
        <f t="shared" ref="A4:A14" si="7">IF(E4="","",A3+1)</f>
        <v/>
      </c>
      <c r="E4" t="str">
        <f>IF(申込書!A25="","",申込書!A25)</f>
        <v/>
      </c>
      <c r="F4" t="str">
        <f>IF($E4="","",申込書!B25)</f>
        <v/>
      </c>
      <c r="G4" t="str">
        <f>IF($E4="","",申込書!D25)</f>
        <v/>
      </c>
      <c r="H4" t="str">
        <f>IF($E4="","",申込書!B25)</f>
        <v/>
      </c>
      <c r="J4" t="str">
        <f t="shared" si="1"/>
        <v/>
      </c>
      <c r="K4" t="str">
        <f>IF($E4="","",申込書!G25)</f>
        <v/>
      </c>
      <c r="L4" t="str">
        <f>IF($E4="","",申込書!H25)</f>
        <v/>
      </c>
      <c r="O4" t="str">
        <f t="shared" si="2"/>
        <v/>
      </c>
      <c r="P4" t="str">
        <f t="shared" si="3"/>
        <v/>
      </c>
      <c r="Q4" t="str">
        <f>IF($E4="","",申込書!J25)</f>
        <v/>
      </c>
      <c r="R4" t="str">
        <f>IF($E4="","",申込書!K25)</f>
        <v/>
      </c>
      <c r="S4" t="str">
        <f t="shared" si="4"/>
        <v/>
      </c>
      <c r="T4" t="str">
        <f t="shared" si="5"/>
        <v/>
      </c>
      <c r="U4" t="str">
        <f>IF($E4="","",申込書!M25)</f>
        <v/>
      </c>
      <c r="V4" t="str">
        <f>IF($E4="","",申込書!N25)</f>
        <v/>
      </c>
      <c r="W4" t="str">
        <f t="shared" si="0"/>
        <v/>
      </c>
      <c r="X4" t="str">
        <f t="shared" si="0"/>
        <v/>
      </c>
      <c r="Y4">
        <f>申込書!Q25</f>
        <v>0</v>
      </c>
      <c r="Z4">
        <f>申込書!R25</f>
        <v>0</v>
      </c>
      <c r="AA4" t="str">
        <f t="shared" si="6"/>
        <v/>
      </c>
      <c r="AB4" t="str">
        <f t="shared" si="6"/>
        <v/>
      </c>
    </row>
    <row r="5" spans="1:36">
      <c r="A5" s="26" t="str">
        <f t="shared" si="7"/>
        <v/>
      </c>
      <c r="E5" t="str">
        <f>IF(申込書!A26="","",申込書!A26)</f>
        <v/>
      </c>
      <c r="F5" t="str">
        <f>IF($E5="","",申込書!B26)</f>
        <v/>
      </c>
      <c r="G5" t="str">
        <f>IF($E5="","",申込書!D26)</f>
        <v/>
      </c>
      <c r="H5" t="str">
        <f>IF($E5="","",申込書!B26)</f>
        <v/>
      </c>
      <c r="J5" t="str">
        <f t="shared" si="1"/>
        <v/>
      </c>
      <c r="K5" t="str">
        <f>IF($E5="","",申込書!G26)</f>
        <v/>
      </c>
      <c r="L5" t="str">
        <f>IF($E5="","",申込書!H26)</f>
        <v/>
      </c>
      <c r="O5" t="str">
        <f t="shared" si="2"/>
        <v/>
      </c>
      <c r="P5" t="str">
        <f t="shared" si="3"/>
        <v/>
      </c>
      <c r="Q5" t="str">
        <f>IF($E5="","",申込書!J26)</f>
        <v/>
      </c>
      <c r="R5" t="str">
        <f>IF($E5="","",申込書!K26)</f>
        <v/>
      </c>
      <c r="S5" t="str">
        <f t="shared" si="4"/>
        <v/>
      </c>
      <c r="T5" t="str">
        <f t="shared" si="5"/>
        <v/>
      </c>
      <c r="U5" t="str">
        <f>IF($E5="","",申込書!M26)</f>
        <v/>
      </c>
      <c r="V5" t="str">
        <f>IF($E5="","",申込書!N26)</f>
        <v/>
      </c>
      <c r="W5" t="str">
        <f t="shared" si="0"/>
        <v/>
      </c>
      <c r="X5" t="str">
        <f t="shared" si="0"/>
        <v/>
      </c>
      <c r="Y5">
        <f>申込書!Q26</f>
        <v>0</v>
      </c>
      <c r="Z5">
        <f>申込書!R26</f>
        <v>0</v>
      </c>
      <c r="AA5" t="str">
        <f t="shared" si="6"/>
        <v/>
      </c>
      <c r="AB5" t="str">
        <f t="shared" si="6"/>
        <v/>
      </c>
    </row>
    <row r="6" spans="1:36">
      <c r="A6" s="26" t="str">
        <f t="shared" si="7"/>
        <v/>
      </c>
      <c r="E6" t="str">
        <f>IF(申込書!A27="","",申込書!A27)</f>
        <v/>
      </c>
      <c r="F6" t="str">
        <f>IF($E6="","",申込書!B27)</f>
        <v/>
      </c>
      <c r="G6" t="str">
        <f>IF($E6="","",申込書!D27)</f>
        <v/>
      </c>
      <c r="H6" t="str">
        <f>IF($E6="","",申込書!B27)</f>
        <v/>
      </c>
      <c r="J6" t="str">
        <f t="shared" si="1"/>
        <v/>
      </c>
      <c r="K6" t="str">
        <f>IF($E6="","",申込書!G27)</f>
        <v/>
      </c>
      <c r="L6" t="str">
        <f>IF($E6="","",申込書!H27)</f>
        <v/>
      </c>
      <c r="O6" t="str">
        <f t="shared" si="2"/>
        <v/>
      </c>
      <c r="P6" t="str">
        <f t="shared" si="3"/>
        <v/>
      </c>
      <c r="Q6" t="str">
        <f>IF($E6="","",申込書!J27)</f>
        <v/>
      </c>
      <c r="R6" t="str">
        <f>IF($E6="","",申込書!K27)</f>
        <v/>
      </c>
      <c r="S6" t="str">
        <f t="shared" si="4"/>
        <v/>
      </c>
      <c r="T6" t="str">
        <f t="shared" si="5"/>
        <v/>
      </c>
      <c r="U6" t="str">
        <f>IF($E6="","",申込書!M27)</f>
        <v/>
      </c>
      <c r="V6" t="str">
        <f>IF($E6="","",申込書!N27)</f>
        <v/>
      </c>
      <c r="W6" t="str">
        <f t="shared" si="0"/>
        <v/>
      </c>
      <c r="X6" t="str">
        <f t="shared" si="0"/>
        <v/>
      </c>
      <c r="Y6">
        <f>申込書!Q27</f>
        <v>0</v>
      </c>
      <c r="Z6">
        <f>申込書!R27</f>
        <v>0</v>
      </c>
      <c r="AA6" t="str">
        <f t="shared" si="6"/>
        <v/>
      </c>
      <c r="AB6" t="str">
        <f t="shared" si="6"/>
        <v/>
      </c>
    </row>
    <row r="7" spans="1:36">
      <c r="A7" s="26" t="str">
        <f t="shared" si="7"/>
        <v/>
      </c>
      <c r="E7" t="str">
        <f>IF(申込書!A28="","",申込書!A28)</f>
        <v/>
      </c>
      <c r="F7" t="str">
        <f>IF($E7="","",申込書!B28)</f>
        <v/>
      </c>
      <c r="G7" t="str">
        <f>IF($E7="","",申込書!D28)</f>
        <v/>
      </c>
      <c r="H7" t="str">
        <f>IF($E7="","",申込書!B28)</f>
        <v/>
      </c>
      <c r="J7" t="str">
        <f t="shared" si="1"/>
        <v/>
      </c>
      <c r="K7" t="str">
        <f>IF($E7="","",申込書!G28)</f>
        <v/>
      </c>
      <c r="L7" t="str">
        <f>IF($E7="","",申込書!H28)</f>
        <v/>
      </c>
      <c r="O7" t="str">
        <f t="shared" si="2"/>
        <v/>
      </c>
      <c r="P7" t="str">
        <f t="shared" si="3"/>
        <v/>
      </c>
      <c r="Q7" t="str">
        <f>IF($E7="","",申込書!J28)</f>
        <v/>
      </c>
      <c r="R7" t="str">
        <f>IF($E7="","",申込書!K28)</f>
        <v/>
      </c>
      <c r="S7" t="str">
        <f t="shared" si="4"/>
        <v/>
      </c>
      <c r="T7" t="str">
        <f t="shared" si="5"/>
        <v/>
      </c>
      <c r="U7" t="str">
        <f>IF($E7="","",申込書!M28)</f>
        <v/>
      </c>
      <c r="V7" t="str">
        <f>IF($E7="","",申込書!N28)</f>
        <v/>
      </c>
      <c r="W7" t="str">
        <f t="shared" si="0"/>
        <v/>
      </c>
      <c r="X7" t="str">
        <f t="shared" si="0"/>
        <v/>
      </c>
      <c r="Y7">
        <f>申込書!Q28</f>
        <v>0</v>
      </c>
      <c r="Z7">
        <f>申込書!R28</f>
        <v>0</v>
      </c>
      <c r="AA7" t="str">
        <f t="shared" si="6"/>
        <v/>
      </c>
      <c r="AB7" t="str">
        <f t="shared" si="6"/>
        <v/>
      </c>
    </row>
    <row r="8" spans="1:36">
      <c r="A8" s="26" t="str">
        <f t="shared" si="7"/>
        <v/>
      </c>
      <c r="E8" t="str">
        <f>IF(申込書!A29="","",申込書!A29)</f>
        <v/>
      </c>
      <c r="F8" t="str">
        <f>IF($E8="","",申込書!B29)</f>
        <v/>
      </c>
      <c r="G8" t="str">
        <f>IF($E8="","",申込書!D29)</f>
        <v/>
      </c>
      <c r="H8" t="str">
        <f>IF($E8="","",申込書!B29)</f>
        <v/>
      </c>
      <c r="J8" t="str">
        <f t="shared" si="1"/>
        <v/>
      </c>
      <c r="K8" t="str">
        <f>IF($E8="","",申込書!G29)</f>
        <v/>
      </c>
      <c r="L8" t="str">
        <f>IF($E8="","",申込書!H29)</f>
        <v/>
      </c>
      <c r="O8" t="str">
        <f t="shared" si="2"/>
        <v/>
      </c>
      <c r="P8" t="str">
        <f t="shared" si="3"/>
        <v/>
      </c>
      <c r="Q8" t="str">
        <f>IF($E8="","",申込書!J29)</f>
        <v/>
      </c>
      <c r="R8" t="str">
        <f>IF($E8="","",申込書!K29)</f>
        <v/>
      </c>
      <c r="S8" t="str">
        <f t="shared" si="4"/>
        <v/>
      </c>
      <c r="T8" t="str">
        <f t="shared" si="5"/>
        <v/>
      </c>
      <c r="U8" t="str">
        <f>IF($E8="","",申込書!M29)</f>
        <v/>
      </c>
      <c r="V8" t="str">
        <f>IF($E8="","",申込書!N29)</f>
        <v/>
      </c>
      <c r="W8" t="str">
        <f t="shared" si="0"/>
        <v/>
      </c>
      <c r="X8" t="str">
        <f t="shared" si="0"/>
        <v/>
      </c>
      <c r="Y8">
        <f>申込書!Q29</f>
        <v>0</v>
      </c>
      <c r="Z8">
        <f>申込書!R29</f>
        <v>0</v>
      </c>
      <c r="AA8" t="str">
        <f t="shared" si="6"/>
        <v/>
      </c>
      <c r="AB8" t="str">
        <f t="shared" si="6"/>
        <v/>
      </c>
    </row>
    <row r="9" spans="1:36">
      <c r="A9" s="26" t="str">
        <f t="shared" si="7"/>
        <v/>
      </c>
      <c r="E9" t="str">
        <f>IF(申込書!A30="","",申込書!A30)</f>
        <v/>
      </c>
      <c r="F9" t="str">
        <f>IF($E9="","",申込書!B30)</f>
        <v/>
      </c>
      <c r="G9" t="str">
        <f>IF($E9="","",申込書!D30)</f>
        <v/>
      </c>
      <c r="H9" t="str">
        <f>IF($E9="","",申込書!B30)</f>
        <v/>
      </c>
      <c r="J9" t="str">
        <f t="shared" si="1"/>
        <v/>
      </c>
      <c r="K9" t="str">
        <f>IF($E9="","",申込書!G30)</f>
        <v/>
      </c>
      <c r="L9" t="str">
        <f>IF($E9="","",申込書!H30)</f>
        <v/>
      </c>
      <c r="O9" t="str">
        <f t="shared" si="2"/>
        <v/>
      </c>
      <c r="P9" t="str">
        <f t="shared" si="3"/>
        <v/>
      </c>
      <c r="Q9" t="str">
        <f>IF($E9="","",申込書!J30)</f>
        <v/>
      </c>
      <c r="R9" t="str">
        <f>IF($E9="","",申込書!K30)</f>
        <v/>
      </c>
      <c r="S9" t="str">
        <f t="shared" si="4"/>
        <v/>
      </c>
      <c r="T9" t="str">
        <f t="shared" si="5"/>
        <v/>
      </c>
      <c r="U9" t="str">
        <f>IF($E9="","",申込書!M30)</f>
        <v/>
      </c>
      <c r="V9" t="str">
        <f>IF($E9="","",申込書!N30)</f>
        <v/>
      </c>
      <c r="W9" t="str">
        <f t="shared" si="0"/>
        <v/>
      </c>
      <c r="X9" t="str">
        <f t="shared" si="0"/>
        <v/>
      </c>
      <c r="Y9">
        <f>申込書!Q30</f>
        <v>0</v>
      </c>
      <c r="Z9">
        <f>申込書!R30</f>
        <v>0</v>
      </c>
      <c r="AA9" t="str">
        <f t="shared" si="6"/>
        <v/>
      </c>
      <c r="AB9" t="str">
        <f t="shared" si="6"/>
        <v/>
      </c>
    </row>
    <row r="10" spans="1:36">
      <c r="A10" s="26" t="str">
        <f t="shared" si="7"/>
        <v/>
      </c>
      <c r="E10" t="str">
        <f>IF(申込書!A31="","",申込書!A31)</f>
        <v/>
      </c>
      <c r="F10" t="str">
        <f>IF($E10="","",申込書!B31)</f>
        <v/>
      </c>
      <c r="G10" t="str">
        <f>IF($E10="","",申込書!D31)</f>
        <v/>
      </c>
      <c r="H10" t="str">
        <f>IF($E10="","",申込書!B31)</f>
        <v/>
      </c>
      <c r="J10" t="str">
        <f t="shared" si="1"/>
        <v/>
      </c>
      <c r="K10" t="str">
        <f>IF($E10="","",申込書!G31)</f>
        <v/>
      </c>
      <c r="L10" t="str">
        <f>IF($E10="","",申込書!H31)</f>
        <v/>
      </c>
      <c r="O10" t="str">
        <f t="shared" si="2"/>
        <v/>
      </c>
      <c r="P10" t="str">
        <f t="shared" si="3"/>
        <v/>
      </c>
      <c r="Q10" t="str">
        <f>IF($E10="","",申込書!J31)</f>
        <v/>
      </c>
      <c r="R10" t="str">
        <f>IF($E10="","",申込書!K31)</f>
        <v/>
      </c>
      <c r="S10" t="str">
        <f t="shared" si="4"/>
        <v/>
      </c>
      <c r="T10" t="str">
        <f t="shared" si="5"/>
        <v/>
      </c>
      <c r="U10" t="str">
        <f>IF($E10="","",申込書!M31)</f>
        <v/>
      </c>
      <c r="V10" t="str">
        <f>IF($E10="","",申込書!N31)</f>
        <v/>
      </c>
      <c r="W10" t="str">
        <f t="shared" si="0"/>
        <v/>
      </c>
      <c r="X10" t="str">
        <f t="shared" si="0"/>
        <v/>
      </c>
      <c r="Y10">
        <f>申込書!Q31</f>
        <v>0</v>
      </c>
      <c r="Z10">
        <f>申込書!R31</f>
        <v>0</v>
      </c>
      <c r="AA10" t="str">
        <f t="shared" si="6"/>
        <v/>
      </c>
      <c r="AB10" t="str">
        <f t="shared" si="6"/>
        <v/>
      </c>
    </row>
    <row r="11" spans="1:36">
      <c r="A11" s="26" t="str">
        <f t="shared" si="7"/>
        <v/>
      </c>
      <c r="E11" t="str">
        <f>IF(申込書!A32="","",申込書!A32)</f>
        <v/>
      </c>
      <c r="F11" t="str">
        <f>IF($E11="","",申込書!B32)</f>
        <v/>
      </c>
      <c r="G11" t="str">
        <f>IF($E11="","",申込書!D32)</f>
        <v/>
      </c>
      <c r="H11" t="str">
        <f>IF($E11="","",申込書!B32)</f>
        <v/>
      </c>
      <c r="J11" t="str">
        <f t="shared" si="1"/>
        <v/>
      </c>
      <c r="K11" t="str">
        <f>IF($E11="","",申込書!G32)</f>
        <v/>
      </c>
      <c r="L11" t="str">
        <f>IF($E11="","",申込書!H32)</f>
        <v/>
      </c>
      <c r="O11" t="str">
        <f t="shared" si="2"/>
        <v/>
      </c>
      <c r="P11" t="str">
        <f t="shared" si="3"/>
        <v/>
      </c>
      <c r="Q11" t="str">
        <f>IF($E11="","",申込書!J32)</f>
        <v/>
      </c>
      <c r="R11" t="str">
        <f>IF($E11="","",申込書!K32)</f>
        <v/>
      </c>
      <c r="S11" t="str">
        <f t="shared" si="4"/>
        <v/>
      </c>
      <c r="T11" t="str">
        <f t="shared" si="5"/>
        <v/>
      </c>
      <c r="U11" t="str">
        <f>IF($E11="","",申込書!M32)</f>
        <v/>
      </c>
      <c r="V11" t="str">
        <f>IF($E11="","",申込書!N32)</f>
        <v/>
      </c>
      <c r="W11" t="str">
        <f t="shared" si="0"/>
        <v/>
      </c>
      <c r="X11" t="str">
        <f t="shared" si="0"/>
        <v/>
      </c>
      <c r="Y11">
        <f>申込書!Q32</f>
        <v>0</v>
      </c>
      <c r="Z11">
        <f>申込書!R32</f>
        <v>0</v>
      </c>
      <c r="AA11" t="str">
        <f t="shared" si="6"/>
        <v/>
      </c>
      <c r="AB11" t="str">
        <f t="shared" si="6"/>
        <v/>
      </c>
    </row>
    <row r="12" spans="1:36">
      <c r="A12" s="26" t="str">
        <f t="shared" si="7"/>
        <v/>
      </c>
      <c r="E12" t="str">
        <f>IF(申込書!A33="","",申込書!A33)</f>
        <v/>
      </c>
      <c r="F12" t="str">
        <f>IF($E12="","",申込書!B33)</f>
        <v/>
      </c>
      <c r="G12" t="str">
        <f>IF($E12="","",申込書!D33)</f>
        <v/>
      </c>
      <c r="H12" t="str">
        <f>IF($E12="","",申込書!B33)</f>
        <v/>
      </c>
      <c r="J12" t="str">
        <f t="shared" si="1"/>
        <v/>
      </c>
      <c r="K12" t="str">
        <f>IF($E12="","",申込書!G33)</f>
        <v/>
      </c>
      <c r="L12" t="str">
        <f>IF($E12="","",申込書!H33)</f>
        <v/>
      </c>
      <c r="O12" t="str">
        <f t="shared" si="2"/>
        <v/>
      </c>
      <c r="P12" t="str">
        <f t="shared" si="3"/>
        <v/>
      </c>
      <c r="Q12" t="str">
        <f>IF($E12="","",申込書!J33)</f>
        <v/>
      </c>
      <c r="R12" t="str">
        <f>IF($E12="","",申込書!K33)</f>
        <v/>
      </c>
      <c r="S12" t="str">
        <f t="shared" si="4"/>
        <v/>
      </c>
      <c r="T12" t="str">
        <f t="shared" si="5"/>
        <v/>
      </c>
      <c r="U12" t="str">
        <f>IF($E12="","",申込書!M33)</f>
        <v/>
      </c>
      <c r="V12" t="str">
        <f>IF($E12="","",申込書!N33)</f>
        <v/>
      </c>
      <c r="W12" t="str">
        <f t="shared" si="0"/>
        <v/>
      </c>
      <c r="X12" t="str">
        <f t="shared" si="0"/>
        <v/>
      </c>
      <c r="Y12">
        <f>申込書!Q33</f>
        <v>0</v>
      </c>
      <c r="Z12">
        <f>申込書!R33</f>
        <v>0</v>
      </c>
      <c r="AA12" t="str">
        <f t="shared" si="6"/>
        <v/>
      </c>
      <c r="AB12" t="str">
        <f t="shared" si="6"/>
        <v/>
      </c>
    </row>
    <row r="13" spans="1:36">
      <c r="A13" s="26" t="str">
        <f t="shared" si="7"/>
        <v/>
      </c>
      <c r="E13" t="str">
        <f>IF(申込書!A34="","",申込書!A34)</f>
        <v/>
      </c>
      <c r="F13" t="str">
        <f>IF($E13="","",申込書!B34)</f>
        <v/>
      </c>
      <c r="G13" t="str">
        <f>IF($E13="","",申込書!D34)</f>
        <v/>
      </c>
      <c r="H13" t="str">
        <f>IF($E13="","",申込書!B34)</f>
        <v/>
      </c>
      <c r="J13" t="str">
        <f t="shared" si="1"/>
        <v/>
      </c>
      <c r="K13" t="str">
        <f>IF($E13="","",申込書!G34)</f>
        <v/>
      </c>
      <c r="L13" t="str">
        <f>IF($E13="","",申込書!H34)</f>
        <v/>
      </c>
      <c r="O13" t="str">
        <f t="shared" si="2"/>
        <v/>
      </c>
      <c r="P13" t="str">
        <f t="shared" si="3"/>
        <v/>
      </c>
      <c r="Q13" t="str">
        <f>IF($E13="","",申込書!J34)</f>
        <v/>
      </c>
      <c r="R13" t="str">
        <f>IF($E13="","",申込書!K34)</f>
        <v/>
      </c>
      <c r="S13" t="str">
        <f t="shared" si="4"/>
        <v/>
      </c>
      <c r="T13" t="str">
        <f t="shared" si="5"/>
        <v/>
      </c>
      <c r="U13" t="str">
        <f>IF($E13="","",申込書!M34)</f>
        <v/>
      </c>
      <c r="V13" t="str">
        <f>IF($E13="","",申込書!N34)</f>
        <v/>
      </c>
      <c r="W13" t="str">
        <f t="shared" si="0"/>
        <v/>
      </c>
      <c r="X13" t="str">
        <f t="shared" si="0"/>
        <v/>
      </c>
      <c r="Y13">
        <f>申込書!Q34</f>
        <v>0</v>
      </c>
      <c r="Z13">
        <f>申込書!R34</f>
        <v>0</v>
      </c>
      <c r="AA13" t="str">
        <f t="shared" si="6"/>
        <v/>
      </c>
      <c r="AB13" t="str">
        <f t="shared" si="6"/>
        <v/>
      </c>
    </row>
    <row r="14" spans="1:36">
      <c r="A14" s="26" t="str">
        <f t="shared" si="7"/>
        <v/>
      </c>
      <c r="E14" t="str">
        <f>IF(申込書!A35="","",申込書!A35)</f>
        <v/>
      </c>
      <c r="F14" t="str">
        <f>IF($E14="","",申込書!B35)</f>
        <v/>
      </c>
      <c r="G14" t="str">
        <f>IF($E14="","",申込書!D35)</f>
        <v/>
      </c>
      <c r="H14" t="str">
        <f>IF($E14="","",申込書!B35)</f>
        <v/>
      </c>
      <c r="J14" t="str">
        <f t="shared" si="1"/>
        <v/>
      </c>
      <c r="K14" t="str">
        <f>IF($E14="","",申込書!G35)</f>
        <v/>
      </c>
      <c r="L14" t="str">
        <f>IF($E14="","",申込書!H35)</f>
        <v/>
      </c>
      <c r="O14" t="str">
        <f t="shared" si="2"/>
        <v/>
      </c>
      <c r="P14" t="str">
        <f t="shared" si="3"/>
        <v/>
      </c>
      <c r="Q14" t="str">
        <f>IF($E14="","",申込書!J35)</f>
        <v/>
      </c>
      <c r="R14" t="str">
        <f>IF($E14="","",申込書!K35)</f>
        <v/>
      </c>
      <c r="S14" t="str">
        <f t="shared" si="4"/>
        <v/>
      </c>
      <c r="T14" t="str">
        <f t="shared" si="5"/>
        <v/>
      </c>
      <c r="U14" t="str">
        <f>IF($E14="","",申込書!M35)</f>
        <v/>
      </c>
      <c r="V14" t="str">
        <f>IF($E14="","",申込書!N35)</f>
        <v/>
      </c>
      <c r="W14" t="str">
        <f t="shared" si="0"/>
        <v/>
      </c>
      <c r="X14" t="str">
        <f t="shared" si="0"/>
        <v/>
      </c>
      <c r="Y14">
        <f>申込書!Q35</f>
        <v>0</v>
      </c>
      <c r="Z14">
        <f>申込書!R35</f>
        <v>0</v>
      </c>
      <c r="AA14" t="str">
        <f t="shared" si="6"/>
        <v/>
      </c>
      <c r="AB14" t="str">
        <f t="shared" si="6"/>
        <v/>
      </c>
    </row>
    <row r="15" spans="1:36">
      <c r="A15" s="26" t="str">
        <f>IF(E15="","",A14+1)</f>
        <v/>
      </c>
      <c r="E15" t="str">
        <f>IF(申込書!A36="","",申込書!A36)</f>
        <v/>
      </c>
      <c r="F15" t="str">
        <f>IF($E15="","",申込書!B36)</f>
        <v/>
      </c>
      <c r="G15" t="str">
        <f>IF($E15="","",申込書!D36)</f>
        <v/>
      </c>
      <c r="H15" t="str">
        <f>IF($E15="","",申込書!B36)</f>
        <v/>
      </c>
      <c r="J15" t="str">
        <f>IF(E15="","","JPN")</f>
        <v/>
      </c>
      <c r="K15" t="str">
        <f>IF($E15="","",申込書!G36)</f>
        <v/>
      </c>
      <c r="L15" t="str">
        <f>IF($E15="","",申込書!H36)</f>
        <v/>
      </c>
      <c r="O15" t="str">
        <f t="shared" si="2"/>
        <v/>
      </c>
      <c r="P15" t="str">
        <f t="shared" si="3"/>
        <v/>
      </c>
      <c r="Q15" t="str">
        <f>IF($E15="","",申込書!J36)</f>
        <v/>
      </c>
      <c r="R15" t="str">
        <f>IF($E15="","",申込書!K36)</f>
        <v/>
      </c>
      <c r="S15" t="str">
        <f t="shared" si="4"/>
        <v/>
      </c>
      <c r="T15" t="str">
        <f>IF(E15="","","0")</f>
        <v/>
      </c>
      <c r="U15" t="str">
        <f>IF($E15="","",申込書!M36)</f>
        <v/>
      </c>
      <c r="V15" t="str">
        <f>IF($E15="","",申込書!N36)</f>
        <v/>
      </c>
      <c r="W15" t="str">
        <f t="shared" si="0"/>
        <v/>
      </c>
      <c r="X15" t="str">
        <f t="shared" si="0"/>
        <v/>
      </c>
      <c r="Y15">
        <f>申込書!Q36</f>
        <v>0</v>
      </c>
      <c r="Z15">
        <f>申込書!R36</f>
        <v>0</v>
      </c>
      <c r="AA15" t="str">
        <f t="shared" si="6"/>
        <v/>
      </c>
      <c r="AB15" t="str">
        <f t="shared" si="6"/>
        <v/>
      </c>
    </row>
    <row r="16" spans="1:36">
      <c r="A16" s="26" t="str">
        <f t="shared" ref="A16:A28" si="8">IF(E16="","",A15+1)</f>
        <v/>
      </c>
      <c r="E16" t="str">
        <f>IF(申込書!A37="","",申込書!A37)</f>
        <v/>
      </c>
      <c r="F16" t="str">
        <f>IF($E16="","",申込書!B37)</f>
        <v/>
      </c>
      <c r="G16" t="str">
        <f>IF($E16="","",申込書!D37)</f>
        <v/>
      </c>
      <c r="H16" t="str">
        <f>IF($E16="","",申込書!B37)</f>
        <v/>
      </c>
      <c r="J16" t="str">
        <f t="shared" ref="J16:J28" si="9">IF(E16="","","JPN")</f>
        <v/>
      </c>
      <c r="K16" t="str">
        <f>IF($E16="","",申込書!G37)</f>
        <v/>
      </c>
      <c r="L16" t="str">
        <f>IF($E16="","",申込書!H37)</f>
        <v/>
      </c>
      <c r="O16" t="str">
        <f t="shared" si="2"/>
        <v/>
      </c>
      <c r="P16" t="str">
        <f t="shared" si="3"/>
        <v/>
      </c>
      <c r="Q16" t="str">
        <f>IF($E16="","",申込書!J37)</f>
        <v/>
      </c>
      <c r="R16" t="str">
        <f>IF($E16="","",申込書!K37)</f>
        <v/>
      </c>
      <c r="S16" t="str">
        <f t="shared" si="4"/>
        <v/>
      </c>
      <c r="T16" t="str">
        <f t="shared" ref="T16:T28" si="10">IF(E16="","","0")</f>
        <v/>
      </c>
      <c r="U16" t="str">
        <f>IF($E16="","",申込書!M37)</f>
        <v/>
      </c>
      <c r="V16" t="str">
        <f>IF($E16="","",申込書!N37)</f>
        <v/>
      </c>
      <c r="W16" t="str">
        <f t="shared" si="0"/>
        <v/>
      </c>
      <c r="X16" t="str">
        <f t="shared" si="0"/>
        <v/>
      </c>
      <c r="Y16">
        <f>申込書!Q37</f>
        <v>0</v>
      </c>
      <c r="Z16">
        <f>申込書!R37</f>
        <v>0</v>
      </c>
      <c r="AA16" t="str">
        <f t="shared" si="6"/>
        <v/>
      </c>
      <c r="AB16" t="str">
        <f t="shared" si="6"/>
        <v/>
      </c>
    </row>
    <row r="17" spans="1:28">
      <c r="A17" s="26" t="str">
        <f t="shared" si="8"/>
        <v/>
      </c>
      <c r="E17" t="str">
        <f>IF(申込書!A38="","",申込書!A38)</f>
        <v/>
      </c>
      <c r="F17" t="str">
        <f>IF($E17="","",申込書!B38)</f>
        <v/>
      </c>
      <c r="G17" t="str">
        <f>IF($E17="","",申込書!D38)</f>
        <v/>
      </c>
      <c r="H17" t="str">
        <f>IF($E17="","",申込書!B38)</f>
        <v/>
      </c>
      <c r="J17" t="str">
        <f t="shared" si="9"/>
        <v/>
      </c>
      <c r="K17" t="str">
        <f>IF($E17="","",申込書!G38)</f>
        <v/>
      </c>
      <c r="L17" t="str">
        <f>IF($E17="","",申込書!H38)</f>
        <v/>
      </c>
      <c r="O17" t="str">
        <f t="shared" si="2"/>
        <v/>
      </c>
      <c r="P17" t="str">
        <f t="shared" si="3"/>
        <v/>
      </c>
      <c r="Q17" t="str">
        <f>IF($E17="","",申込書!J38)</f>
        <v/>
      </c>
      <c r="R17" t="str">
        <f>IF($E17="","",申込書!K38)</f>
        <v/>
      </c>
      <c r="S17" t="str">
        <f t="shared" si="4"/>
        <v/>
      </c>
      <c r="T17" t="str">
        <f t="shared" si="10"/>
        <v/>
      </c>
      <c r="U17" t="str">
        <f>IF($E17="","",申込書!M38)</f>
        <v/>
      </c>
      <c r="V17" t="str">
        <f>IF($E17="","",申込書!N38)</f>
        <v/>
      </c>
      <c r="W17" t="str">
        <f t="shared" si="0"/>
        <v/>
      </c>
      <c r="X17" t="str">
        <f t="shared" si="0"/>
        <v/>
      </c>
      <c r="Y17">
        <f>申込書!Q38</f>
        <v>0</v>
      </c>
      <c r="Z17">
        <f>申込書!R38</f>
        <v>0</v>
      </c>
      <c r="AA17" t="str">
        <f t="shared" si="6"/>
        <v/>
      </c>
      <c r="AB17" t="str">
        <f t="shared" si="6"/>
        <v/>
      </c>
    </row>
    <row r="18" spans="1:28">
      <c r="A18" s="26" t="str">
        <f t="shared" si="8"/>
        <v/>
      </c>
      <c r="E18" t="str">
        <f>IF(申込書!A39="","",申込書!A39)</f>
        <v/>
      </c>
      <c r="F18" t="str">
        <f>IF($E18="","",申込書!B39)</f>
        <v/>
      </c>
      <c r="G18" t="str">
        <f>IF($E18="","",申込書!D39)</f>
        <v/>
      </c>
      <c r="H18" t="str">
        <f>IF($E18="","",申込書!B39)</f>
        <v/>
      </c>
      <c r="J18" t="str">
        <f t="shared" si="9"/>
        <v/>
      </c>
      <c r="K18" t="str">
        <f>IF($E18="","",申込書!G39)</f>
        <v/>
      </c>
      <c r="L18" t="str">
        <f>IF($E18="","",申込書!H39)</f>
        <v/>
      </c>
      <c r="O18" t="str">
        <f t="shared" si="2"/>
        <v/>
      </c>
      <c r="P18" t="str">
        <f t="shared" si="3"/>
        <v/>
      </c>
      <c r="Q18" t="str">
        <f>IF($E18="","",申込書!J39)</f>
        <v/>
      </c>
      <c r="R18" t="str">
        <f>IF($E18="","",申込書!K39)</f>
        <v/>
      </c>
      <c r="S18" t="str">
        <f t="shared" si="4"/>
        <v/>
      </c>
      <c r="T18" t="str">
        <f t="shared" si="10"/>
        <v/>
      </c>
      <c r="U18" t="str">
        <f>IF($E18="","",申込書!M39)</f>
        <v/>
      </c>
      <c r="V18" t="str">
        <f>IF($E18="","",申込書!N39)</f>
        <v/>
      </c>
      <c r="W18" t="str">
        <f t="shared" ref="W18:X28" si="11">IF($E18="","","0")</f>
        <v/>
      </c>
      <c r="X18" t="str">
        <f t="shared" si="11"/>
        <v/>
      </c>
      <c r="Y18">
        <f>申込書!Q39</f>
        <v>0</v>
      </c>
      <c r="Z18">
        <f>申込書!R39</f>
        <v>0</v>
      </c>
      <c r="AA18" t="str">
        <f t="shared" si="6"/>
        <v/>
      </c>
      <c r="AB18" t="str">
        <f t="shared" si="6"/>
        <v/>
      </c>
    </row>
    <row r="19" spans="1:28">
      <c r="A19" s="26" t="str">
        <f t="shared" si="8"/>
        <v/>
      </c>
      <c r="E19" t="str">
        <f>IF(申込書!A40="","",申込書!A40)</f>
        <v/>
      </c>
      <c r="F19" t="str">
        <f>IF($E19="","",申込書!B40)</f>
        <v/>
      </c>
      <c r="G19" t="str">
        <f>IF($E19="","",申込書!D40)</f>
        <v/>
      </c>
      <c r="H19" t="str">
        <f>IF($E19="","",申込書!B40)</f>
        <v/>
      </c>
      <c r="J19" t="str">
        <f t="shared" si="9"/>
        <v/>
      </c>
      <c r="K19" t="str">
        <f>IF($E19="","",申込書!G40)</f>
        <v/>
      </c>
      <c r="L19" t="str">
        <f>IF($E19="","",申込書!H40)</f>
        <v/>
      </c>
      <c r="O19" t="str">
        <f t="shared" si="2"/>
        <v/>
      </c>
      <c r="P19" t="str">
        <f t="shared" si="3"/>
        <v/>
      </c>
      <c r="Q19" t="str">
        <f>IF($E19="","",申込書!J40)</f>
        <v/>
      </c>
      <c r="R19" t="str">
        <f>IF($E19="","",申込書!K40)</f>
        <v/>
      </c>
      <c r="S19" t="str">
        <f t="shared" si="4"/>
        <v/>
      </c>
      <c r="T19" t="str">
        <f t="shared" si="10"/>
        <v/>
      </c>
      <c r="U19" t="str">
        <f>IF($E19="","",申込書!M40)</f>
        <v/>
      </c>
      <c r="V19" t="str">
        <f>IF($E19="","",申込書!N40)</f>
        <v/>
      </c>
      <c r="W19" t="str">
        <f t="shared" si="11"/>
        <v/>
      </c>
      <c r="X19" t="str">
        <f t="shared" si="11"/>
        <v/>
      </c>
      <c r="Y19">
        <f>申込書!Q40</f>
        <v>0</v>
      </c>
      <c r="Z19">
        <f>申込書!R40</f>
        <v>0</v>
      </c>
      <c r="AA19" t="str">
        <f t="shared" ref="AA19:AB28" si="12">IF($E19="","","0")</f>
        <v/>
      </c>
      <c r="AB19" t="str">
        <f t="shared" si="12"/>
        <v/>
      </c>
    </row>
    <row r="20" spans="1:28">
      <c r="A20" s="26" t="str">
        <f t="shared" si="8"/>
        <v/>
      </c>
      <c r="E20" t="str">
        <f>IF(申込書!A41="","",申込書!A41)</f>
        <v/>
      </c>
      <c r="F20" t="str">
        <f>IF($E20="","",申込書!B41)</f>
        <v/>
      </c>
      <c r="G20" t="str">
        <f>IF($E20="","",申込書!D41)</f>
        <v/>
      </c>
      <c r="H20" t="str">
        <f>IF($E20="","",申込書!B41)</f>
        <v/>
      </c>
      <c r="J20" t="str">
        <f t="shared" si="9"/>
        <v/>
      </c>
      <c r="K20" t="str">
        <f>IF($E20="","",申込書!G41)</f>
        <v/>
      </c>
      <c r="L20" t="str">
        <f>IF($E20="","",申込書!H41)</f>
        <v/>
      </c>
      <c r="O20" t="str">
        <f t="shared" si="2"/>
        <v/>
      </c>
      <c r="P20" t="str">
        <f t="shared" si="3"/>
        <v/>
      </c>
      <c r="Q20" t="str">
        <f>IF($E20="","",申込書!J41)</f>
        <v/>
      </c>
      <c r="R20" t="str">
        <f>IF($E20="","",申込書!K41)</f>
        <v/>
      </c>
      <c r="S20" t="str">
        <f t="shared" si="4"/>
        <v/>
      </c>
      <c r="T20" t="str">
        <f t="shared" si="10"/>
        <v/>
      </c>
      <c r="U20" t="str">
        <f>IF($E20="","",申込書!M41)</f>
        <v/>
      </c>
      <c r="V20" t="str">
        <f>IF($E20="","",申込書!N41)</f>
        <v/>
      </c>
      <c r="W20" t="str">
        <f t="shared" si="11"/>
        <v/>
      </c>
      <c r="X20" t="str">
        <f t="shared" si="11"/>
        <v/>
      </c>
      <c r="Y20">
        <f>申込書!Q41</f>
        <v>0</v>
      </c>
      <c r="Z20">
        <f>申込書!R41</f>
        <v>0</v>
      </c>
      <c r="AA20" t="str">
        <f t="shared" si="12"/>
        <v/>
      </c>
      <c r="AB20" t="str">
        <f t="shared" si="12"/>
        <v/>
      </c>
    </row>
    <row r="21" spans="1:28">
      <c r="A21" s="26" t="str">
        <f t="shared" si="8"/>
        <v/>
      </c>
      <c r="E21" t="str">
        <f>IF(申込書!A42="","",申込書!A42)</f>
        <v/>
      </c>
      <c r="F21" t="str">
        <f>IF($E21="","",申込書!B42)</f>
        <v/>
      </c>
      <c r="G21" t="str">
        <f>IF($E21="","",申込書!D42)</f>
        <v/>
      </c>
      <c r="H21" t="str">
        <f>IF($E21="","",申込書!B42)</f>
        <v/>
      </c>
      <c r="J21" t="str">
        <f t="shared" si="9"/>
        <v/>
      </c>
      <c r="K21" t="str">
        <f>IF($E21="","",申込書!G42)</f>
        <v/>
      </c>
      <c r="L21" t="str">
        <f>IF($E21="","",申込書!H42)</f>
        <v/>
      </c>
      <c r="O21" t="str">
        <f t="shared" si="2"/>
        <v/>
      </c>
      <c r="P21" t="str">
        <f t="shared" si="3"/>
        <v/>
      </c>
      <c r="Q21" t="str">
        <f>IF($E21="","",申込書!J42)</f>
        <v/>
      </c>
      <c r="R21" t="str">
        <f>IF($E21="","",申込書!K42)</f>
        <v/>
      </c>
      <c r="S21" t="str">
        <f t="shared" si="4"/>
        <v/>
      </c>
      <c r="T21" t="str">
        <f t="shared" si="10"/>
        <v/>
      </c>
      <c r="U21" t="str">
        <f>IF($E21="","",申込書!M42)</f>
        <v/>
      </c>
      <c r="V21" t="str">
        <f>IF($E21="","",申込書!N42)</f>
        <v/>
      </c>
      <c r="W21" t="str">
        <f t="shared" si="11"/>
        <v/>
      </c>
      <c r="X21" t="str">
        <f t="shared" si="11"/>
        <v/>
      </c>
      <c r="Y21">
        <f>申込書!Q42</f>
        <v>0</v>
      </c>
      <c r="Z21">
        <f>申込書!R42</f>
        <v>0</v>
      </c>
      <c r="AA21" t="str">
        <f t="shared" si="12"/>
        <v/>
      </c>
      <c r="AB21" t="str">
        <f t="shared" si="12"/>
        <v/>
      </c>
    </row>
    <row r="22" spans="1:28">
      <c r="A22" s="26" t="str">
        <f t="shared" si="8"/>
        <v/>
      </c>
      <c r="E22" t="str">
        <f>IF(申込書!A43="","",申込書!A43)</f>
        <v/>
      </c>
      <c r="F22" t="str">
        <f>IF($E22="","",申込書!B43)</f>
        <v/>
      </c>
      <c r="G22" t="str">
        <f>IF($E22="","",申込書!D43)</f>
        <v/>
      </c>
      <c r="H22" t="str">
        <f>IF($E22="","",申込書!B43)</f>
        <v/>
      </c>
      <c r="J22" t="str">
        <f t="shared" si="9"/>
        <v/>
      </c>
      <c r="K22" t="str">
        <f>IF($E22="","",申込書!G43)</f>
        <v/>
      </c>
      <c r="L22" t="str">
        <f>IF($E22="","",申込書!H43)</f>
        <v/>
      </c>
      <c r="O22" t="str">
        <f t="shared" si="2"/>
        <v/>
      </c>
      <c r="P22" t="str">
        <f t="shared" si="3"/>
        <v/>
      </c>
      <c r="Q22" t="str">
        <f>IF($E22="","",申込書!J43)</f>
        <v/>
      </c>
      <c r="R22" t="str">
        <f>IF($E22="","",申込書!K43)</f>
        <v/>
      </c>
      <c r="S22" t="str">
        <f t="shared" si="4"/>
        <v/>
      </c>
      <c r="T22" t="str">
        <f t="shared" si="10"/>
        <v/>
      </c>
      <c r="U22" t="str">
        <f>IF($E22="","",申込書!M43)</f>
        <v/>
      </c>
      <c r="V22" t="str">
        <f>IF($E22="","",申込書!N43)</f>
        <v/>
      </c>
      <c r="W22" t="str">
        <f t="shared" si="11"/>
        <v/>
      </c>
      <c r="X22" t="str">
        <f t="shared" si="11"/>
        <v/>
      </c>
      <c r="Y22">
        <f>申込書!Q43</f>
        <v>0</v>
      </c>
      <c r="Z22">
        <f>申込書!R43</f>
        <v>0</v>
      </c>
      <c r="AA22" t="str">
        <f t="shared" si="12"/>
        <v/>
      </c>
      <c r="AB22" t="str">
        <f t="shared" si="12"/>
        <v/>
      </c>
    </row>
    <row r="23" spans="1:28">
      <c r="A23" s="26" t="str">
        <f t="shared" si="8"/>
        <v/>
      </c>
      <c r="E23" t="str">
        <f>IF(申込書!A44="","",申込書!A44)</f>
        <v/>
      </c>
      <c r="F23" t="str">
        <f>IF($E23="","",申込書!B44)</f>
        <v/>
      </c>
      <c r="G23" t="str">
        <f>IF($E23="","",申込書!D44)</f>
        <v/>
      </c>
      <c r="H23" t="str">
        <f>IF($E23="","",申込書!B44)</f>
        <v/>
      </c>
      <c r="J23" t="str">
        <f t="shared" si="9"/>
        <v/>
      </c>
      <c r="K23" t="str">
        <f>IF($E23="","",申込書!G44)</f>
        <v/>
      </c>
      <c r="L23" t="str">
        <f>IF($E23="","",申込書!H44)</f>
        <v/>
      </c>
      <c r="O23" t="str">
        <f t="shared" si="2"/>
        <v/>
      </c>
      <c r="P23" t="str">
        <f t="shared" si="3"/>
        <v/>
      </c>
      <c r="Q23" t="str">
        <f>IF($E23="","",申込書!J44)</f>
        <v/>
      </c>
      <c r="R23" t="str">
        <f>IF($E23="","",申込書!K44)</f>
        <v/>
      </c>
      <c r="S23" t="str">
        <f t="shared" si="4"/>
        <v/>
      </c>
      <c r="T23" t="str">
        <f t="shared" si="10"/>
        <v/>
      </c>
      <c r="U23" t="str">
        <f>IF($E23="","",申込書!M44)</f>
        <v/>
      </c>
      <c r="V23" t="str">
        <f>IF($E23="","",申込書!N44)</f>
        <v/>
      </c>
      <c r="W23" t="str">
        <f t="shared" si="11"/>
        <v/>
      </c>
      <c r="X23" t="str">
        <f t="shared" si="11"/>
        <v/>
      </c>
      <c r="Y23">
        <f>申込書!Q44</f>
        <v>0</v>
      </c>
      <c r="Z23">
        <f>申込書!R44</f>
        <v>0</v>
      </c>
      <c r="AA23" t="str">
        <f t="shared" si="12"/>
        <v/>
      </c>
      <c r="AB23" t="str">
        <f t="shared" si="12"/>
        <v/>
      </c>
    </row>
    <row r="24" spans="1:28">
      <c r="A24" s="26" t="str">
        <f t="shared" si="8"/>
        <v/>
      </c>
      <c r="E24" t="str">
        <f>IF(申込書!A45="","",申込書!A45)</f>
        <v/>
      </c>
      <c r="F24" t="str">
        <f>IF($E24="","",申込書!B45)</f>
        <v/>
      </c>
      <c r="G24" t="str">
        <f>IF($E24="","",申込書!D45)</f>
        <v/>
      </c>
      <c r="H24" t="str">
        <f>IF($E24="","",申込書!B45)</f>
        <v/>
      </c>
      <c r="J24" t="str">
        <f t="shared" si="9"/>
        <v/>
      </c>
      <c r="K24" t="str">
        <f>IF($E24="","",申込書!G45)</f>
        <v/>
      </c>
      <c r="L24" t="str">
        <f>IF($E24="","",申込書!H45)</f>
        <v/>
      </c>
      <c r="O24" t="str">
        <f t="shared" si="2"/>
        <v/>
      </c>
      <c r="P24" t="str">
        <f t="shared" si="3"/>
        <v/>
      </c>
      <c r="Q24" t="str">
        <f>IF($E24="","",申込書!J45)</f>
        <v/>
      </c>
      <c r="R24" t="str">
        <f>IF($E24="","",申込書!K45)</f>
        <v/>
      </c>
      <c r="S24" t="str">
        <f t="shared" si="4"/>
        <v/>
      </c>
      <c r="T24" t="str">
        <f t="shared" si="10"/>
        <v/>
      </c>
      <c r="U24" t="str">
        <f>IF($E24="","",申込書!M45)</f>
        <v/>
      </c>
      <c r="V24" t="str">
        <f>IF($E24="","",申込書!N45)</f>
        <v/>
      </c>
      <c r="W24" t="str">
        <f t="shared" si="11"/>
        <v/>
      </c>
      <c r="X24" t="str">
        <f t="shared" si="11"/>
        <v/>
      </c>
      <c r="Y24">
        <f>申込書!Q45</f>
        <v>0</v>
      </c>
      <c r="Z24">
        <f>申込書!R45</f>
        <v>0</v>
      </c>
      <c r="AA24" t="str">
        <f t="shared" si="12"/>
        <v/>
      </c>
      <c r="AB24" t="str">
        <f t="shared" si="12"/>
        <v/>
      </c>
    </row>
    <row r="25" spans="1:28">
      <c r="A25" s="26" t="str">
        <f t="shared" si="8"/>
        <v/>
      </c>
      <c r="E25" t="str">
        <f>IF(申込書!A46="","",申込書!A46)</f>
        <v/>
      </c>
      <c r="F25" t="str">
        <f>IF($E25="","",申込書!B46)</f>
        <v/>
      </c>
      <c r="G25" t="str">
        <f>IF($E25="","",申込書!D46)</f>
        <v/>
      </c>
      <c r="H25" t="str">
        <f>IF($E25="","",申込書!B46)</f>
        <v/>
      </c>
      <c r="J25" t="str">
        <f t="shared" si="9"/>
        <v/>
      </c>
      <c r="K25" t="str">
        <f>IF($E25="","",申込書!G46)</f>
        <v/>
      </c>
      <c r="L25" t="str">
        <f>IF($E25="","",申込書!H46)</f>
        <v/>
      </c>
      <c r="O25" t="str">
        <f t="shared" si="2"/>
        <v/>
      </c>
      <c r="P25" t="str">
        <f t="shared" si="3"/>
        <v/>
      </c>
      <c r="Q25" t="str">
        <f>IF($E25="","",申込書!J46)</f>
        <v/>
      </c>
      <c r="R25" t="str">
        <f>IF($E25="","",申込書!K46)</f>
        <v/>
      </c>
      <c r="S25" t="str">
        <f t="shared" si="4"/>
        <v/>
      </c>
      <c r="T25" t="str">
        <f t="shared" si="10"/>
        <v/>
      </c>
      <c r="U25" t="str">
        <f>IF($E25="","",申込書!M46)</f>
        <v/>
      </c>
      <c r="V25" t="str">
        <f>IF($E25="","",申込書!N46)</f>
        <v/>
      </c>
      <c r="W25" t="str">
        <f t="shared" si="11"/>
        <v/>
      </c>
      <c r="X25" t="str">
        <f t="shared" si="11"/>
        <v/>
      </c>
      <c r="Y25">
        <f>申込書!Q46</f>
        <v>0</v>
      </c>
      <c r="Z25">
        <f>申込書!R46</f>
        <v>0</v>
      </c>
      <c r="AA25" t="str">
        <f t="shared" si="12"/>
        <v/>
      </c>
      <c r="AB25" t="str">
        <f t="shared" si="12"/>
        <v/>
      </c>
    </row>
    <row r="26" spans="1:28">
      <c r="A26" s="26" t="str">
        <f t="shared" si="8"/>
        <v/>
      </c>
      <c r="E26" t="str">
        <f>IF(申込書!A47="","",申込書!A47)</f>
        <v/>
      </c>
      <c r="F26" t="str">
        <f>IF($E26="","",申込書!B47)</f>
        <v/>
      </c>
      <c r="G26" t="str">
        <f>IF($E26="","",申込書!D47)</f>
        <v/>
      </c>
      <c r="H26" t="str">
        <f>IF($E26="","",申込書!B47)</f>
        <v/>
      </c>
      <c r="J26" t="str">
        <f t="shared" si="9"/>
        <v/>
      </c>
      <c r="K26" t="str">
        <f>IF($E26="","",申込書!G47)</f>
        <v/>
      </c>
      <c r="L26" t="str">
        <f>IF($E26="","",申込書!H47)</f>
        <v/>
      </c>
      <c r="O26" t="str">
        <f t="shared" si="2"/>
        <v/>
      </c>
      <c r="P26" t="str">
        <f t="shared" si="3"/>
        <v/>
      </c>
      <c r="Q26" t="str">
        <f>IF($E26="","",申込書!J47)</f>
        <v/>
      </c>
      <c r="R26" t="str">
        <f>IF($E26="","",申込書!K47)</f>
        <v/>
      </c>
      <c r="S26" t="str">
        <f t="shared" si="4"/>
        <v/>
      </c>
      <c r="T26" t="str">
        <f t="shared" si="10"/>
        <v/>
      </c>
      <c r="U26" t="str">
        <f>IF($E26="","",申込書!M47)</f>
        <v/>
      </c>
      <c r="V26" t="str">
        <f>IF($E26="","",申込書!N47)</f>
        <v/>
      </c>
      <c r="W26" t="str">
        <f t="shared" si="11"/>
        <v/>
      </c>
      <c r="X26" t="str">
        <f t="shared" si="11"/>
        <v/>
      </c>
      <c r="Y26">
        <f>申込書!Q47</f>
        <v>0</v>
      </c>
      <c r="Z26">
        <f>申込書!R47</f>
        <v>0</v>
      </c>
      <c r="AA26" t="str">
        <f t="shared" si="12"/>
        <v/>
      </c>
      <c r="AB26" t="str">
        <f t="shared" si="12"/>
        <v/>
      </c>
    </row>
    <row r="27" spans="1:28">
      <c r="A27" s="26" t="str">
        <f t="shared" si="8"/>
        <v/>
      </c>
      <c r="E27" t="str">
        <f>IF(申込書!A48="","",申込書!A48)</f>
        <v/>
      </c>
      <c r="F27" t="str">
        <f>IF($E27="","",申込書!B48)</f>
        <v/>
      </c>
      <c r="G27" t="str">
        <f>IF($E27="","",申込書!D48)</f>
        <v/>
      </c>
      <c r="H27" t="str">
        <f>IF($E27="","",申込書!B48)</f>
        <v/>
      </c>
      <c r="J27" t="str">
        <f t="shared" si="9"/>
        <v/>
      </c>
      <c r="K27" t="str">
        <f>IF($E27="","",申込書!G48)</f>
        <v/>
      </c>
      <c r="L27" t="str">
        <f>IF($E27="","",申込書!H48)</f>
        <v/>
      </c>
      <c r="O27" t="str">
        <f t="shared" si="2"/>
        <v/>
      </c>
      <c r="P27" t="str">
        <f t="shared" si="3"/>
        <v/>
      </c>
      <c r="Q27" t="str">
        <f>IF($E27="","",申込書!J48)</f>
        <v/>
      </c>
      <c r="R27" t="str">
        <f>IF($E27="","",申込書!K48)</f>
        <v/>
      </c>
      <c r="S27" t="str">
        <f t="shared" si="4"/>
        <v/>
      </c>
      <c r="T27" t="str">
        <f t="shared" si="10"/>
        <v/>
      </c>
      <c r="U27" t="str">
        <f>IF($E27="","",申込書!M48)</f>
        <v/>
      </c>
      <c r="V27" t="str">
        <f>IF($E27="","",申込書!N48)</f>
        <v/>
      </c>
      <c r="W27" t="str">
        <f t="shared" si="11"/>
        <v/>
      </c>
      <c r="X27" t="str">
        <f t="shared" si="11"/>
        <v/>
      </c>
      <c r="Y27">
        <f>申込書!Q48</f>
        <v>0</v>
      </c>
      <c r="Z27">
        <f>申込書!R48</f>
        <v>0</v>
      </c>
      <c r="AA27" t="str">
        <f t="shared" si="12"/>
        <v/>
      </c>
      <c r="AB27" t="str">
        <f t="shared" si="12"/>
        <v/>
      </c>
    </row>
    <row r="28" spans="1:28">
      <c r="A28" s="26" t="str">
        <f t="shared" si="8"/>
        <v/>
      </c>
      <c r="E28" t="str">
        <f>IF(申込書!A49="","",申込書!A49)</f>
        <v/>
      </c>
      <c r="F28" t="str">
        <f>IF($E28="","",申込書!B49)</f>
        <v/>
      </c>
      <c r="G28" t="str">
        <f>IF($E28="","",申込書!D49)</f>
        <v/>
      </c>
      <c r="H28" t="str">
        <f>IF($E28="","",申込書!B49)</f>
        <v/>
      </c>
      <c r="J28" t="str">
        <f t="shared" si="9"/>
        <v/>
      </c>
      <c r="K28" t="str">
        <f>IF($E28="","",申込書!G49)</f>
        <v/>
      </c>
      <c r="L28" t="str">
        <f>IF($E28="","",申込書!H49)</f>
        <v/>
      </c>
      <c r="O28" t="str">
        <f t="shared" si="2"/>
        <v/>
      </c>
      <c r="P28" t="str">
        <f t="shared" si="3"/>
        <v/>
      </c>
      <c r="Q28" t="str">
        <f>IF($E28="","",申込書!J49)</f>
        <v/>
      </c>
      <c r="R28" t="str">
        <f>IF($E28="","",申込書!K49)</f>
        <v/>
      </c>
      <c r="S28" t="str">
        <f t="shared" si="4"/>
        <v/>
      </c>
      <c r="T28" t="str">
        <f t="shared" si="10"/>
        <v/>
      </c>
      <c r="U28" t="str">
        <f>IF($E28="","",申込書!M49)</f>
        <v/>
      </c>
      <c r="V28" t="str">
        <f>IF($E28="","",申込書!N49)</f>
        <v/>
      </c>
      <c r="W28" t="str">
        <f t="shared" si="11"/>
        <v/>
      </c>
      <c r="X28" t="str">
        <f t="shared" si="11"/>
        <v/>
      </c>
      <c r="Y28">
        <f>申込書!Q49</f>
        <v>0</v>
      </c>
      <c r="Z28">
        <f>申込書!R49</f>
        <v>0</v>
      </c>
      <c r="AA28" t="str">
        <f t="shared" si="12"/>
        <v/>
      </c>
      <c r="AB28" t="str">
        <f t="shared" si="12"/>
        <v/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20DA-7D30-499A-98B4-678BD30C82A2}">
  <sheetPr codeName="Sheet5"/>
  <dimension ref="A1:F2"/>
  <sheetViews>
    <sheetView workbookViewId="0">
      <selection activeCell="A2" sqref="A2"/>
    </sheetView>
  </sheetViews>
  <sheetFormatPr defaultRowHeight="12.75"/>
  <sheetData>
    <row r="1" spans="1:6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>
      <c r="C2">
        <f>申込書!A3</f>
        <v>0</v>
      </c>
      <c r="D2">
        <f>申込書!E3</f>
        <v>0</v>
      </c>
      <c r="E2">
        <f>申込書!C3</f>
        <v>0</v>
      </c>
      <c r="F2">
        <f>申込書!D3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使い方</vt:lpstr>
      <vt:lpstr>申込書</vt:lpstr>
      <vt:lpstr>ドロップダウンリスト</vt:lpstr>
      <vt:lpstr>kyougi</vt:lpstr>
      <vt:lpstr>kyougisya</vt:lpstr>
      <vt:lpstr>syozoku</vt:lpstr>
      <vt:lpstr>申込書!Print_Area</vt:lpstr>
      <vt:lpstr>種目名</vt:lpstr>
    </vt:vector>
  </TitlesOfParts>
  <Company>財団法人　愛知県健康づくり振興事業団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prf-user</dc:creator>
  <cp:lastModifiedBy>藤城豊</cp:lastModifiedBy>
  <cp:lastPrinted>2022-05-24T19:06:10Z</cp:lastPrinted>
  <dcterms:created xsi:type="dcterms:W3CDTF">2005-04-06T02:20:12Z</dcterms:created>
  <dcterms:modified xsi:type="dcterms:W3CDTF">2023-07-04T08:44:13Z</dcterms:modified>
</cp:coreProperties>
</file>